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ktionen\"/>
    </mc:Choice>
  </mc:AlternateContent>
  <xr:revisionPtr revIDLastSave="0" documentId="13_ncr:1_{940519C6-F664-4F12-A96C-E3E2CEA13F3D}" xr6:coauthVersionLast="47" xr6:coauthVersionMax="47" xr10:uidLastSave="{00000000-0000-0000-0000-000000000000}"/>
  <bookViews>
    <workbookView xWindow="-110" yWindow="-110" windowWidth="24220" windowHeight="15500" xr2:uid="{373C24AE-CB2A-4600-934B-5F9913CB538B}"/>
  </bookViews>
  <sheets>
    <sheet name="Abverkaufsliste als XLSX" sheetId="1" r:id="rId1"/>
  </sheets>
  <definedNames>
    <definedName name="_Filter" localSheetId="0" hidden="1">'Abverkaufsliste als XLSX'!$A$2:$M$82</definedName>
    <definedName name="_FilterDatabase" localSheetId="0" hidden="1">'Abverkaufsliste als XLSX'!$A$2:$M$82</definedName>
    <definedName name="_xlnm._FilterDatabase" localSheetId="0" hidden="1">'Abverkaufsliste als XLSX'!$A$2:$M$82</definedName>
    <definedName name="_xlnm.Print_Area" localSheetId="0">'Abverkaufsliste als XLSX'!$A$2:$M$82</definedName>
    <definedName name="Print_Area" localSheetId="0">'Abverkaufsliste als XLSX'!$A$2:$M$82</definedName>
    <definedName name="Print_Titles" localSheetId="0">'Abverkaufsliste als XLSX'!$2:$2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3" i="1"/>
  <c r="P1" i="1" l="1"/>
</calcChain>
</file>

<file path=xl/sharedStrings.xml><?xml version="1.0" encoding="utf-8"?>
<sst xmlns="http://schemas.openxmlformats.org/spreadsheetml/2006/main" count="596" uniqueCount="301">
  <si>
    <t>Totalpreis</t>
  </si>
  <si>
    <t>Kategorie</t>
  </si>
  <si>
    <t>Land</t>
  </si>
  <si>
    <t>Appellation</t>
  </si>
  <si>
    <t>Lieferant</t>
  </si>
  <si>
    <t>Bestellnummero</t>
  </si>
  <si>
    <t>Artikelname</t>
  </si>
  <si>
    <t>Jahrgang</t>
  </si>
  <si>
    <t>Inhalt</t>
  </si>
  <si>
    <t>Bestand</t>
  </si>
  <si>
    <t>Normal-preis Brutto</t>
  </si>
  <si>
    <t>Abverkaufs-
preis Brutto</t>
  </si>
  <si>
    <t>Cuve</t>
  </si>
  <si>
    <t>Weisswein</t>
  </si>
  <si>
    <t>PT</t>
  </si>
  <si>
    <t>Bairrada DOC</t>
  </si>
  <si>
    <t>Quinta de Foz de Arouce</t>
  </si>
  <si>
    <t>507901</t>
  </si>
  <si>
    <t>Branco VR</t>
  </si>
  <si>
    <t>Cerceal</t>
  </si>
  <si>
    <t/>
  </si>
  <si>
    <t>Dao DOC</t>
  </si>
  <si>
    <t>Taboadella 1255</t>
  </si>
  <si>
    <t>507610.19</t>
  </si>
  <si>
    <t>Grande Villae Branco</t>
  </si>
  <si>
    <t>Encruzado, Bical, old vines</t>
  </si>
  <si>
    <t>Douro DOC</t>
  </si>
  <si>
    <t>Duorum</t>
  </si>
  <si>
    <t>505160.20</t>
  </si>
  <si>
    <t>Tons de Duorum Branco DOC</t>
  </si>
  <si>
    <t>Viosinho, Rabigato, Verdelho, Arinto, Moscatel Galego</t>
  </si>
  <si>
    <t>Real Companhia Velha</t>
  </si>
  <si>
    <t>Porca de Murcia Branco</t>
  </si>
  <si>
    <t>Boal, Viosinho, Verdelho, Cerceal</t>
  </si>
  <si>
    <t>505203.19</t>
  </si>
  <si>
    <t>505232.11</t>
  </si>
  <si>
    <t>Quinta de Cidro Chardonnay Reserva</t>
  </si>
  <si>
    <t>Chardonnay</t>
  </si>
  <si>
    <t>Minho IG</t>
  </si>
  <si>
    <t>Quinta da Lixa</t>
  </si>
  <si>
    <t>505007.16</t>
  </si>
  <si>
    <t>Alvarinho Pouco Comum</t>
  </si>
  <si>
    <t>Alvarinho</t>
  </si>
  <si>
    <t>505007.18</t>
  </si>
  <si>
    <t>505007M.15</t>
  </si>
  <si>
    <t>505007M.16</t>
  </si>
  <si>
    <t>Pico DOP</t>
  </si>
  <si>
    <t>Azores Wine Company</t>
  </si>
  <si>
    <t>509952.18</t>
  </si>
  <si>
    <t>Terantez do Pico</t>
  </si>
  <si>
    <t>Terantez</t>
  </si>
  <si>
    <t>Porto DOC</t>
  </si>
  <si>
    <t>Vallegre</t>
  </si>
  <si>
    <t>506212</t>
  </si>
  <si>
    <t>Vallegre Reserva Especial White</t>
  </si>
  <si>
    <t>Viosinho, Gouveio, Rabigato</t>
  </si>
  <si>
    <t>Vinho Verde DOC</t>
  </si>
  <si>
    <t>505015</t>
  </si>
  <si>
    <t>Quinta da Lixa Alvarinho Reserva</t>
  </si>
  <si>
    <t>Alvarino</t>
  </si>
  <si>
    <t>505008m.16</t>
  </si>
  <si>
    <t>Quinta da Lixa Escolha DOC Magnum</t>
  </si>
  <si>
    <t>Loureiro, Trajadura, Alvarinho</t>
  </si>
  <si>
    <t>ES</t>
  </si>
  <si>
    <t>Bodegas Riojanas</t>
  </si>
  <si>
    <t>Rueda DO</t>
  </si>
  <si>
    <t>Bodegas Vinos Sanz</t>
  </si>
  <si>
    <t>601713.19</t>
  </si>
  <si>
    <t>SANZ Verdejo</t>
  </si>
  <si>
    <t>Verdejo</t>
  </si>
  <si>
    <t>601715.17</t>
  </si>
  <si>
    <t>FINCA LA COLINA Verdejo Cien X Cien</t>
  </si>
  <si>
    <t>601715.19</t>
  </si>
  <si>
    <t>Vino do Balagueses VP</t>
  </si>
  <si>
    <t>Vegalfaro</t>
  </si>
  <si>
    <t>603300.18</t>
  </si>
  <si>
    <t>Pago de los Balagueses Chardonnay</t>
  </si>
  <si>
    <t>IT</t>
  </si>
  <si>
    <t>Südtirol</t>
  </si>
  <si>
    <t>Weingut Kornell - Florian Brigl</t>
  </si>
  <si>
    <t>700100</t>
  </si>
  <si>
    <t>Eich</t>
  </si>
  <si>
    <t>AT</t>
  </si>
  <si>
    <t>Wachau Federspiel</t>
  </si>
  <si>
    <t>Domäne Wachau, Dürnstein</t>
  </si>
  <si>
    <t>805010</t>
  </si>
  <si>
    <t>Somm.Edition Neuburger Federspiel Spitzer Graben</t>
  </si>
  <si>
    <t>Neuburger</t>
  </si>
  <si>
    <t>Weinbrand</t>
  </si>
  <si>
    <t>FR</t>
  </si>
  <si>
    <t>Armagnac</t>
  </si>
  <si>
    <t>Chateau De Laubade</t>
  </si>
  <si>
    <t>2311_56</t>
  </si>
  <si>
    <t xml:space="preserve">Chateau De Laubade </t>
  </si>
  <si>
    <t>Baco, Colombard, Ugni Blanc, Folle Blanche</t>
  </si>
  <si>
    <t>Spirituosen</t>
  </si>
  <si>
    <t>Cobalto Douro</t>
  </si>
  <si>
    <t>506501</t>
  </si>
  <si>
    <t>Gin Co 17</t>
  </si>
  <si>
    <t>Juniper, Peppermint, Verbena, Cardamom, Pear, Tinta Amarela</t>
  </si>
  <si>
    <t>Sherrys</t>
  </si>
  <si>
    <t>Palomino</t>
  </si>
  <si>
    <t>Manzanilla de Sanlúcar Barrameda DO</t>
  </si>
  <si>
    <t>Herederos de Argüeso</t>
  </si>
  <si>
    <t>Montilla-Moriles DO</t>
  </si>
  <si>
    <t>Toro Albalá</t>
  </si>
  <si>
    <t>Pedro Ximenez</t>
  </si>
  <si>
    <t>M605231.46</t>
  </si>
  <si>
    <t>Sherry: Don PX Convento Madera 100 PP MAGNUM</t>
  </si>
  <si>
    <t>Sekt</t>
  </si>
  <si>
    <t>Südsteiermark</t>
  </si>
  <si>
    <t>Weingut Hannes Harkamp</t>
  </si>
  <si>
    <t>876000</t>
  </si>
  <si>
    <t>BIO Solera EXTRA BRUT</t>
  </si>
  <si>
    <t>Weißburgunder, Blauer Zweigelt</t>
  </si>
  <si>
    <t>Schaumwein</t>
  </si>
  <si>
    <t>Cava DO</t>
  </si>
  <si>
    <t>Sumarroca</t>
  </si>
  <si>
    <t>603703</t>
  </si>
  <si>
    <t>Cava Rose Brut Reserva Bio</t>
  </si>
  <si>
    <t>Pinot Noir</t>
  </si>
  <si>
    <t>603702.18</t>
  </si>
  <si>
    <t>Cava Brut Reserva Bio</t>
  </si>
  <si>
    <t>Parellada,Xarel.lo,Macabeo,Chardonnay</t>
  </si>
  <si>
    <t>603703.21</t>
  </si>
  <si>
    <t>603705.19</t>
  </si>
  <si>
    <t>Cava Brut Nature GR</t>
  </si>
  <si>
    <t>Xarlel.lo, Macabeo, Parellada</t>
  </si>
  <si>
    <t>603708.15</t>
  </si>
  <si>
    <t>Cava Nuria Blanc de Noir Rosendo GR</t>
  </si>
  <si>
    <t>603711.15</t>
  </si>
  <si>
    <t>Cava Nuria Homenatge Peretes GR Box</t>
  </si>
  <si>
    <t>Xarel.lo</t>
  </si>
  <si>
    <t>M603702.18</t>
  </si>
  <si>
    <t>Cava Classic Brut Reserva BIO MAGNUM</t>
  </si>
  <si>
    <t>Niederösterreich</t>
  </si>
  <si>
    <t>Weingut Bründlmayer, Langenlois</t>
  </si>
  <si>
    <t>815021</t>
  </si>
  <si>
    <t>Sommelieredition Sekt Rose Brut</t>
  </si>
  <si>
    <t>Zweigelt (40%), Pinot Noir (30%) und St. Laurent (30%)</t>
  </si>
  <si>
    <t>Österreichischer Sekt</t>
  </si>
  <si>
    <t>815020</t>
  </si>
  <si>
    <t>Sommelieredition Sekt Extra Brut</t>
  </si>
  <si>
    <t>Pinot Noir, Chardonnay</t>
  </si>
  <si>
    <t>CH</t>
  </si>
  <si>
    <t>Neuchâtel AOC</t>
  </si>
  <si>
    <t>Mauler &amp; Cie S.A.</t>
  </si>
  <si>
    <t>410043</t>
  </si>
  <si>
    <t>Cuvée Cordon Rosé demi sec</t>
  </si>
  <si>
    <t>Cabernet Sauvignon, Pinot Noir</t>
  </si>
  <si>
    <t>410044</t>
  </si>
  <si>
    <t>Cuvée Cordon Or demi sec</t>
  </si>
  <si>
    <t>Chardonnay, Chenin, Pinot Noir</t>
  </si>
  <si>
    <t>410045</t>
  </si>
  <si>
    <t>Cuvée Bio (Organic) brut</t>
  </si>
  <si>
    <t>Chardonnay Bio</t>
  </si>
  <si>
    <t>410050</t>
  </si>
  <si>
    <t>Cuvée des Bénédictins brut</t>
  </si>
  <si>
    <t>Chardonnay, Colombard, Chenin, Pinot Noir</t>
  </si>
  <si>
    <t>Rotwein</t>
  </si>
  <si>
    <t>Alentejano DOC</t>
  </si>
  <si>
    <t>Herdade do Mouchao</t>
  </si>
  <si>
    <t>509652.13</t>
  </si>
  <si>
    <t>Ponte das Canas</t>
  </si>
  <si>
    <t>Touriga Nacional, Touriga Franca, Alicante Bouschet, Shiraz</t>
  </si>
  <si>
    <t>509652.15</t>
  </si>
  <si>
    <t>Ponte</t>
  </si>
  <si>
    <t>Touriga Nacional, Touriga Franca, Syrah,</t>
  </si>
  <si>
    <t>Alentejano VR</t>
  </si>
  <si>
    <t>J. Portugal Ramos</t>
  </si>
  <si>
    <t>Boas Quintas</t>
  </si>
  <si>
    <t>507512.11</t>
  </si>
  <si>
    <t>Quinta da Fonte do Ouro Reserva</t>
  </si>
  <si>
    <t>Touriga Nacional, Tinta Roriz, Jaen, Trincadeira</t>
  </si>
  <si>
    <t>Touriga Nacional, Touriga Franca, Tinta Roriz</t>
  </si>
  <si>
    <t>Quinta do Vale Meao</t>
  </si>
  <si>
    <t>506033.19</t>
  </si>
  <si>
    <t>Meandro</t>
  </si>
  <si>
    <t>Tinta Roriz, Touriga Franca, Tinta Barroca, Touriga Nacional</t>
  </si>
  <si>
    <t>Quinta Nova de Nossa Senhora do Carmo 1764</t>
  </si>
  <si>
    <t>505512.20</t>
  </si>
  <si>
    <t>Grainha Reserva Tinto</t>
  </si>
  <si>
    <t>Touriga Nacional, Touriga Franca, Tinta Roriz, Tinta Barroca</t>
  </si>
  <si>
    <t>Grainha Reserva Magnum Holzkiste</t>
  </si>
  <si>
    <t>Old vines, Tinta Roriz</t>
  </si>
  <si>
    <t>505538.17</t>
  </si>
  <si>
    <t>Referencia Magnum Holzkiste</t>
  </si>
  <si>
    <t>505514.20</t>
  </si>
  <si>
    <t>Tour. Franca, Tinta Roriz, Tinta Amarela</t>
  </si>
  <si>
    <t>Méntrida DO</t>
  </si>
  <si>
    <t>Canopy</t>
  </si>
  <si>
    <t>601202.15</t>
  </si>
  <si>
    <t>Malpaso</t>
  </si>
  <si>
    <t>Syrah</t>
  </si>
  <si>
    <t>Priorat DOCa</t>
  </si>
  <si>
    <t>Marco Abella</t>
  </si>
  <si>
    <t>604401.16</t>
  </si>
  <si>
    <t>Loidana D.O.Q. Priorat</t>
  </si>
  <si>
    <t>Garnacha, Cariñena, Cabernet Sauvignon</t>
  </si>
  <si>
    <t>Rioja DOCa</t>
  </si>
  <si>
    <t>601013</t>
  </si>
  <si>
    <t>Monte Real Reserva half bottle</t>
  </si>
  <si>
    <t>Tempranillo, Mazuelo, Graciano</t>
  </si>
  <si>
    <t>Utriel-Requena DO</t>
  </si>
  <si>
    <t>603307.16</t>
  </si>
  <si>
    <t>Caprasia Bobal</t>
  </si>
  <si>
    <t>Bobal</t>
  </si>
  <si>
    <t>700103</t>
  </si>
  <si>
    <t>Merlot Kressfeld</t>
  </si>
  <si>
    <t>Merlot</t>
  </si>
  <si>
    <t>Donauland</t>
  </si>
  <si>
    <t>Stift Klosterneuburg</t>
  </si>
  <si>
    <t>317_00_1</t>
  </si>
  <si>
    <t>St. Laurent Reserve 1er Holzk</t>
  </si>
  <si>
    <t>Leithaberg DAC</t>
  </si>
  <si>
    <t>Lichtenberger GesnbR</t>
  </si>
  <si>
    <t>855010</t>
  </si>
  <si>
    <t>Muschelkalk rot</t>
  </si>
  <si>
    <t>Zweigelt, Blaufränkisch</t>
  </si>
  <si>
    <t>Südoststeiermark</t>
  </si>
  <si>
    <t>Winkler-Hermaden</t>
  </si>
  <si>
    <t>871000.01</t>
  </si>
  <si>
    <t>Olivin Naturkork</t>
  </si>
  <si>
    <t>Zweigelt</t>
  </si>
  <si>
    <t>871000.02</t>
  </si>
  <si>
    <t>871000.05</t>
  </si>
  <si>
    <t>Olivin Glasverschluß</t>
  </si>
  <si>
    <t>871000.18</t>
  </si>
  <si>
    <t>Olivin BIO Glasverschluß</t>
  </si>
  <si>
    <t>Roseweine</t>
  </si>
  <si>
    <t>Subirats DO</t>
  </si>
  <si>
    <t>603736.19</t>
  </si>
  <si>
    <t>Vincles Rosat BIO</t>
  </si>
  <si>
    <t>Tempranillo, Merlot, Syrah</t>
  </si>
  <si>
    <t>Burgenland QW</t>
  </si>
  <si>
    <t>Weingut Prieler, Jois</t>
  </si>
  <si>
    <t>855020</t>
  </si>
  <si>
    <t>Sommelieredition Rose vom Blaufränkisch</t>
  </si>
  <si>
    <t>Portwein</t>
  </si>
  <si>
    <t>505155</t>
  </si>
  <si>
    <t>Duorum Vintage</t>
  </si>
  <si>
    <t>505156</t>
  </si>
  <si>
    <t>Port Vintage</t>
  </si>
  <si>
    <t>mehr als 30 der zugelassenen 80 Rebsorten des Douro</t>
  </si>
  <si>
    <t>505566</t>
  </si>
  <si>
    <t>505568</t>
  </si>
  <si>
    <t>505567.07</t>
  </si>
  <si>
    <t>Vista Alegre Vintage</t>
  </si>
  <si>
    <t>506055</t>
  </si>
  <si>
    <t>Nacional, Touriga Franca, Tinta Roriz, Tinta Barroca, Tinto Cão, Tinta Amarela, Sousão, Rufete</t>
  </si>
  <si>
    <t>Olivenöl</t>
  </si>
  <si>
    <t>509514.21</t>
  </si>
  <si>
    <t>Olivenöl Extra Virgin - BB 08/23</t>
  </si>
  <si>
    <t>Galega, Cobrançosa, Picual</t>
  </si>
  <si>
    <t>Brandy</t>
  </si>
  <si>
    <t>604706</t>
  </si>
  <si>
    <t xml:space="preserve">Brandy Argüeso Solera </t>
  </si>
  <si>
    <t>604707</t>
  </si>
  <si>
    <t>Brandy Argüeso Solera Reserva</t>
  </si>
  <si>
    <t>Luis Felipe</t>
  </si>
  <si>
    <t>604955</t>
  </si>
  <si>
    <t>Luis Felipe Likör</t>
  </si>
  <si>
    <t>604966</t>
  </si>
  <si>
    <t>Brandy Gran Res. Mini Flasche 5cl</t>
  </si>
  <si>
    <t>604967</t>
  </si>
  <si>
    <t>Likör Mini Flasche 5cl</t>
  </si>
  <si>
    <t>Perez Barquero</t>
  </si>
  <si>
    <t>605108</t>
  </si>
  <si>
    <t>Brandy: Brigadier</t>
  </si>
  <si>
    <t>605110</t>
  </si>
  <si>
    <t>Brandy: Monte Cristo Gran Res. Seleccion (PX)</t>
  </si>
  <si>
    <t>Aguardente</t>
  </si>
  <si>
    <t>509671</t>
  </si>
  <si>
    <t>Aguardente Bagaceira Alicante Bouschet</t>
  </si>
  <si>
    <t>Alicante Bouchet</t>
  </si>
  <si>
    <t>509672</t>
  </si>
  <si>
    <t>Aguardente Bagaceira Velha 6 anos</t>
  </si>
  <si>
    <t>Quinta das Bageiras</t>
  </si>
  <si>
    <t>702_BAG</t>
  </si>
  <si>
    <t>Bagaceira Aguardente Tresterbrand</t>
  </si>
  <si>
    <t>Bical, Rabo De Ovelha, Maria Gomes</t>
  </si>
  <si>
    <t>735_VV</t>
  </si>
  <si>
    <t>Bagaceira vinica velha</t>
  </si>
  <si>
    <t>Rabatt</t>
  </si>
  <si>
    <t>505537.18</t>
  </si>
  <si>
    <t>Referencia P28</t>
  </si>
  <si>
    <t>Gesamtpreis
Brutto</t>
  </si>
  <si>
    <t>505001.22</t>
  </si>
  <si>
    <t>Monsenhor Vinho Verde DOC</t>
  </si>
  <si>
    <t>Loureiro, Trajadura, Avesso</t>
  </si>
  <si>
    <t>603710</t>
  </si>
  <si>
    <t>Cava Pinot Gran Brut Rose Reserva</t>
  </si>
  <si>
    <t>509520.20</t>
  </si>
  <si>
    <t>Smart Dog VR</t>
  </si>
  <si>
    <t>Syrah, Trincadeira</t>
  </si>
  <si>
    <t>505152.15</t>
  </si>
  <si>
    <t>Colheita</t>
  </si>
  <si>
    <t>505002.22</t>
  </si>
  <si>
    <t>Monsenhor Vinho Verde Rosé DOC</t>
  </si>
  <si>
    <t>Touriga Nacional,Espadeiro</t>
  </si>
  <si>
    <t>Bestellmenge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</si>
</sst>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;;"/>
    <numFmt numFmtId="165" formatCode="#,##0;;"/>
    <numFmt numFmtId="166" formatCode="#,##0.00;\-#,##0.00;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9E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1" applyNumberFormat="1" applyFont="1" applyFill="1"/>
    <xf numFmtId="0" fontId="2" fillId="0" borderId="0" xfId="0" applyFont="1"/>
    <xf numFmtId="0" fontId="4" fillId="2" borderId="1" xfId="2" applyFont="1" applyFill="1" applyBorder="1" applyAlignment="1">
      <alignment horizontal="center" vertical="center"/>
    </xf>
    <xf numFmtId="0" fontId="5" fillId="0" borderId="0" xfId="0" applyFont="1"/>
    <xf numFmtId="0" fontId="7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0" borderId="1" xfId="3" applyFont="1" applyBorder="1"/>
    <xf numFmtId="0" fontId="7" fillId="0" borderId="1" xfId="3" applyFont="1" applyBorder="1" applyAlignment="1">
      <alignment horizontal="center" vertical="center"/>
    </xf>
    <xf numFmtId="0" fontId="9" fillId="0" borderId="1" xfId="3" applyFont="1" applyBorder="1"/>
    <xf numFmtId="1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top"/>
    </xf>
    <xf numFmtId="1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9" fontId="6" fillId="4" borderId="1" xfId="4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vertical="center"/>
    </xf>
    <xf numFmtId="0" fontId="8" fillId="0" borderId="1" xfId="0" applyFont="1" applyBorder="1" applyAlignment="1">
      <alignment vertical="top"/>
    </xf>
    <xf numFmtId="43" fontId="1" fillId="0" borderId="2" xfId="0" applyNumberFormat="1" applyFont="1" applyBorder="1" applyAlignment="1">
      <alignment vertical="top"/>
    </xf>
    <xf numFmtId="0" fontId="7" fillId="6" borderId="1" xfId="3" applyFont="1" applyFill="1" applyBorder="1"/>
    <xf numFmtId="0" fontId="7" fillId="6" borderId="1" xfId="3" applyFont="1" applyFill="1" applyBorder="1" applyAlignment="1">
      <alignment horizontal="center" vertical="center"/>
    </xf>
    <xf numFmtId="0" fontId="9" fillId="6" borderId="1" xfId="3" applyFont="1" applyFill="1" applyBorder="1"/>
    <xf numFmtId="0" fontId="10" fillId="6" borderId="1" xfId="0" applyFont="1" applyFill="1" applyBorder="1" applyAlignment="1">
      <alignment vertical="top"/>
    </xf>
    <xf numFmtId="1" fontId="10" fillId="6" borderId="1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vertical="top"/>
    </xf>
    <xf numFmtId="4" fontId="10" fillId="6" borderId="1" xfId="0" applyNumberFormat="1" applyFont="1" applyFill="1" applyBorder="1" applyAlignment="1">
      <alignment vertical="top"/>
    </xf>
    <xf numFmtId="165" fontId="10" fillId="0" borderId="1" xfId="0" applyNumberFormat="1" applyFont="1" applyBorder="1" applyAlignment="1">
      <alignment vertical="top"/>
    </xf>
    <xf numFmtId="166" fontId="10" fillId="0" borderId="1" xfId="0" applyNumberFormat="1" applyFont="1" applyBorder="1" applyAlignment="1">
      <alignment vertical="top"/>
    </xf>
    <xf numFmtId="165" fontId="10" fillId="6" borderId="1" xfId="0" applyNumberFormat="1" applyFont="1" applyFill="1" applyBorder="1" applyAlignment="1">
      <alignment vertical="top"/>
    </xf>
    <xf numFmtId="166" fontId="10" fillId="6" borderId="1" xfId="0" applyNumberFormat="1" applyFont="1" applyFill="1" applyBorder="1" applyAlignment="1">
      <alignment vertical="top"/>
    </xf>
    <xf numFmtId="0" fontId="11" fillId="0" borderId="1" xfId="3" applyFont="1" applyBorder="1"/>
    <xf numFmtId="0" fontId="11" fillId="0" borderId="1" xfId="3" applyFont="1" applyBorder="1" applyAlignment="1">
      <alignment horizontal="center" vertical="center"/>
    </xf>
    <xf numFmtId="0" fontId="12" fillId="0" borderId="1" xfId="3" applyFont="1" applyBorder="1"/>
    <xf numFmtId="0" fontId="1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9" fontId="1" fillId="4" borderId="1" xfId="4" applyFont="1" applyFill="1" applyBorder="1" applyAlignment="1">
      <alignment horizontal="center" vertical="top"/>
    </xf>
    <xf numFmtId="43" fontId="1" fillId="3" borderId="1" xfId="1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6" fontId="1" fillId="0" borderId="1" xfId="0" applyNumberFormat="1" applyFont="1" applyBorder="1" applyAlignment="1">
      <alignment vertical="top"/>
    </xf>
    <xf numFmtId="43" fontId="1" fillId="0" borderId="1" xfId="0" applyNumberFormat="1" applyFont="1" applyBorder="1" applyAlignment="1">
      <alignment vertical="top"/>
    </xf>
    <xf numFmtId="2" fontId="0" fillId="5" borderId="1" xfId="0" applyNumberFormat="1" applyFill="1" applyBorder="1"/>
  </cellXfs>
  <cellStyles count="5">
    <cellStyle name="Komma" xfId="1" builtinId="3"/>
    <cellStyle name="Prozent" xfId="4" builtinId="5"/>
    <cellStyle name="Standard" xfId="0" builtinId="0"/>
    <cellStyle name="Standard_Original" xfId="3" xr:uid="{62B6D6AC-8D1A-46FA-89B9-74867904DA15}"/>
    <cellStyle name="Standard_Original_4" xfId="2" xr:uid="{F719C298-3EA7-43CB-83C5-8C0B34F037AB}"/>
  </cellStyles>
  <dxfs count="2">
    <dxf>
      <font>
        <color rgb="FFFF0000"/>
      </font>
    </dxf>
    <dxf>
      <font>
        <b val="0"/>
        <i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8AF2-1E15-44BB-8DE0-DF5761E63D59}">
  <sheetPr>
    <pageSetUpPr fitToPage="1"/>
  </sheetPr>
  <dimension ref="A1:P82"/>
  <sheetViews>
    <sheetView tabSelected="1" zoomScaleNormal="100" workbookViewId="0">
      <pane ySplit="2" topLeftCell="A3" activePane="bottomLeft" state="frozen"/>
      <selection pane="bottomLeft" activeCell="P3" sqref="P3:P82"/>
    </sheetView>
  </sheetViews>
  <sheetFormatPr baseColWidth="10" defaultRowHeight="14.5" x14ac:dyDescent="0.35"/>
  <cols>
    <col min="1" max="1" width="14.08984375" bestFit="1" customWidth="1"/>
    <col min="2" max="2" width="4.54296875" customWidth="1"/>
    <col min="3" max="3" width="15.7265625" customWidth="1"/>
    <col min="4" max="4" width="16.1796875" customWidth="1"/>
    <col min="5" max="5" width="11.6328125" customWidth="1"/>
    <col min="6" max="6" width="24.54296875" customWidth="1"/>
    <col min="7" max="7" width="8.81640625" bestFit="1" customWidth="1"/>
    <col min="8" max="8" width="6.81640625" customWidth="1"/>
    <col min="9" max="9" width="8.36328125" bestFit="1" customWidth="1"/>
    <col min="10" max="11" width="7.90625" customWidth="1"/>
    <col min="12" max="12" width="10.08984375" style="1" customWidth="1"/>
    <col min="13" max="13" width="38.90625" style="2" bestFit="1" customWidth="1"/>
  </cols>
  <sheetData>
    <row r="1" spans="1:16" x14ac:dyDescent="0.35">
      <c r="P1">
        <f>SUM(P3:P273)</f>
        <v>58.8</v>
      </c>
    </row>
    <row r="2" spans="1:16" ht="21" x14ac:dyDescent="0.3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1" t="s">
        <v>7</v>
      </c>
      <c r="H2" s="7" t="s">
        <v>8</v>
      </c>
      <c r="I2" s="12" t="s">
        <v>9</v>
      </c>
      <c r="J2" s="13" t="s">
        <v>10</v>
      </c>
      <c r="K2" s="6" t="s">
        <v>283</v>
      </c>
      <c r="L2" s="19" t="s">
        <v>11</v>
      </c>
      <c r="M2" s="5" t="s">
        <v>12</v>
      </c>
      <c r="N2" s="20" t="s">
        <v>286</v>
      </c>
      <c r="O2" s="20" t="s">
        <v>300</v>
      </c>
      <c r="P2" s="3" t="s">
        <v>0</v>
      </c>
    </row>
    <row r="3" spans="1:16" x14ac:dyDescent="0.35">
      <c r="A3" s="8" t="s">
        <v>13</v>
      </c>
      <c r="B3" s="9" t="s">
        <v>14</v>
      </c>
      <c r="C3" s="8" t="s">
        <v>15</v>
      </c>
      <c r="D3" s="8" t="s">
        <v>16</v>
      </c>
      <c r="E3" s="10" t="s">
        <v>17</v>
      </c>
      <c r="F3" s="14" t="s">
        <v>18</v>
      </c>
      <c r="G3" s="15">
        <v>2012</v>
      </c>
      <c r="H3" s="14">
        <v>0.75</v>
      </c>
      <c r="I3" s="16">
        <v>4</v>
      </c>
      <c r="J3" s="17">
        <v>29.4</v>
      </c>
      <c r="K3" s="18">
        <v>0.5</v>
      </c>
      <c r="L3" s="21">
        <v>14.7</v>
      </c>
      <c r="M3" s="22" t="s">
        <v>19</v>
      </c>
      <c r="N3" s="23">
        <v>58.8</v>
      </c>
      <c r="O3" s="47">
        <v>4</v>
      </c>
      <c r="P3" s="48">
        <f>IF(AND(O3&gt;0,L3&gt;0),IF(O3&gt;I3,"Menge zu Groß",O3*L3),"")</f>
        <v>58.8</v>
      </c>
    </row>
    <row r="4" spans="1:16" x14ac:dyDescent="0.35">
      <c r="A4" s="8" t="s">
        <v>13</v>
      </c>
      <c r="B4" s="9" t="s">
        <v>14</v>
      </c>
      <c r="C4" s="8" t="s">
        <v>21</v>
      </c>
      <c r="D4" s="8" t="s">
        <v>22</v>
      </c>
      <c r="E4" s="10" t="s">
        <v>23</v>
      </c>
      <c r="F4" s="14" t="s">
        <v>24</v>
      </c>
      <c r="G4" s="15">
        <v>2019</v>
      </c>
      <c r="H4" s="14">
        <v>0.75</v>
      </c>
      <c r="I4" s="16">
        <v>11</v>
      </c>
      <c r="J4" s="17">
        <v>50.8</v>
      </c>
      <c r="K4" s="18">
        <v>0.5</v>
      </c>
      <c r="L4" s="21">
        <v>25.4</v>
      </c>
      <c r="M4" s="22" t="s">
        <v>25</v>
      </c>
      <c r="N4" s="23">
        <v>279.39999999999998</v>
      </c>
      <c r="O4" s="47"/>
      <c r="P4" s="48" t="str">
        <f t="shared" ref="P4:P67" si="0">IF(AND(O4&gt;0,L4&gt;0),IF(O4&gt;I4,"Menge zu Groß",O4*L4),"")</f>
        <v/>
      </c>
    </row>
    <row r="5" spans="1:16" x14ac:dyDescent="0.35">
      <c r="A5" s="8" t="s">
        <v>13</v>
      </c>
      <c r="B5" s="9" t="s">
        <v>14</v>
      </c>
      <c r="C5" s="8" t="s">
        <v>26</v>
      </c>
      <c r="D5" s="8" t="s">
        <v>27</v>
      </c>
      <c r="E5" s="10" t="s">
        <v>28</v>
      </c>
      <c r="F5" s="14" t="s">
        <v>29</v>
      </c>
      <c r="G5" s="15">
        <v>2020</v>
      </c>
      <c r="H5" s="14">
        <v>0.75</v>
      </c>
      <c r="I5" s="16">
        <v>54</v>
      </c>
      <c r="J5" s="17">
        <v>11.15</v>
      </c>
      <c r="K5" s="18">
        <v>0.49775784753363228</v>
      </c>
      <c r="L5" s="21">
        <v>5.6</v>
      </c>
      <c r="M5" s="22" t="s">
        <v>30</v>
      </c>
      <c r="N5" s="23">
        <v>302.39999999999998</v>
      </c>
      <c r="O5" s="47"/>
      <c r="P5" s="48" t="str">
        <f t="shared" si="0"/>
        <v/>
      </c>
    </row>
    <row r="6" spans="1:16" x14ac:dyDescent="0.35">
      <c r="A6" s="8" t="s">
        <v>13</v>
      </c>
      <c r="B6" s="9" t="s">
        <v>14</v>
      </c>
      <c r="C6" s="8" t="s">
        <v>26</v>
      </c>
      <c r="D6" s="8" t="s">
        <v>31</v>
      </c>
      <c r="E6" s="10" t="s">
        <v>34</v>
      </c>
      <c r="F6" s="14" t="s">
        <v>32</v>
      </c>
      <c r="G6" s="15">
        <v>2019</v>
      </c>
      <c r="H6" s="14">
        <v>0.75</v>
      </c>
      <c r="I6" s="16">
        <v>96</v>
      </c>
      <c r="J6" s="17">
        <v>10.3</v>
      </c>
      <c r="K6" s="18">
        <v>0.5</v>
      </c>
      <c r="L6" s="21">
        <v>5.15</v>
      </c>
      <c r="M6" s="22" t="s">
        <v>33</v>
      </c>
      <c r="N6" s="23">
        <v>494.40000000000003</v>
      </c>
      <c r="O6" s="47"/>
      <c r="P6" s="48" t="str">
        <f t="shared" si="0"/>
        <v/>
      </c>
    </row>
    <row r="7" spans="1:16" x14ac:dyDescent="0.35">
      <c r="A7" s="8" t="s">
        <v>13</v>
      </c>
      <c r="B7" s="9" t="s">
        <v>14</v>
      </c>
      <c r="C7" s="8" t="s">
        <v>26</v>
      </c>
      <c r="D7" s="8" t="s">
        <v>31</v>
      </c>
      <c r="E7" s="10" t="s">
        <v>35</v>
      </c>
      <c r="F7" s="14" t="s">
        <v>36</v>
      </c>
      <c r="G7" s="15">
        <v>2011</v>
      </c>
      <c r="H7" s="14">
        <v>0.75</v>
      </c>
      <c r="I7" s="16">
        <v>6</v>
      </c>
      <c r="J7" s="17">
        <v>24.15</v>
      </c>
      <c r="K7" s="18">
        <v>0.49896480331262938</v>
      </c>
      <c r="L7" s="21">
        <v>12.1</v>
      </c>
      <c r="M7" s="22" t="s">
        <v>37</v>
      </c>
      <c r="N7" s="23">
        <v>72.599999999999994</v>
      </c>
      <c r="O7" s="47"/>
      <c r="P7" s="48" t="str">
        <f t="shared" si="0"/>
        <v/>
      </c>
    </row>
    <row r="8" spans="1:16" x14ac:dyDescent="0.35">
      <c r="A8" s="8" t="s">
        <v>13</v>
      </c>
      <c r="B8" s="9" t="s">
        <v>14</v>
      </c>
      <c r="C8" s="8" t="s">
        <v>38</v>
      </c>
      <c r="D8" s="8" t="s">
        <v>39</v>
      </c>
      <c r="E8" s="10" t="s">
        <v>40</v>
      </c>
      <c r="F8" s="14" t="s">
        <v>41</v>
      </c>
      <c r="G8" s="15">
        <v>2016</v>
      </c>
      <c r="H8" s="14">
        <v>0.75</v>
      </c>
      <c r="I8" s="16">
        <v>2</v>
      </c>
      <c r="J8" s="17">
        <v>11.45</v>
      </c>
      <c r="K8" s="18">
        <v>0.50218340611353707</v>
      </c>
      <c r="L8" s="21">
        <v>5.7</v>
      </c>
      <c r="M8" s="22" t="s">
        <v>42</v>
      </c>
      <c r="N8" s="23">
        <v>11.4</v>
      </c>
      <c r="O8" s="47"/>
      <c r="P8" s="48" t="str">
        <f t="shared" si="0"/>
        <v/>
      </c>
    </row>
    <row r="9" spans="1:16" x14ac:dyDescent="0.35">
      <c r="A9" s="8" t="s">
        <v>13</v>
      </c>
      <c r="B9" s="9" t="s">
        <v>14</v>
      </c>
      <c r="C9" s="8" t="s">
        <v>38</v>
      </c>
      <c r="D9" s="8" t="s">
        <v>39</v>
      </c>
      <c r="E9" s="10" t="s">
        <v>43</v>
      </c>
      <c r="F9" s="14" t="s">
        <v>41</v>
      </c>
      <c r="G9" s="15">
        <v>2018</v>
      </c>
      <c r="H9" s="14">
        <v>0.75</v>
      </c>
      <c r="I9" s="16">
        <v>64</v>
      </c>
      <c r="J9" s="17">
        <v>13.55</v>
      </c>
      <c r="K9" s="18">
        <v>0.49815498154981552</v>
      </c>
      <c r="L9" s="21">
        <v>6.8</v>
      </c>
      <c r="M9" s="22" t="s">
        <v>42</v>
      </c>
      <c r="N9" s="23">
        <v>435.2</v>
      </c>
      <c r="O9" s="47"/>
      <c r="P9" s="48" t="str">
        <f t="shared" si="0"/>
        <v/>
      </c>
    </row>
    <row r="10" spans="1:16" x14ac:dyDescent="0.35">
      <c r="A10" s="24" t="s">
        <v>13</v>
      </c>
      <c r="B10" s="25" t="s">
        <v>14</v>
      </c>
      <c r="C10" s="24" t="s">
        <v>38</v>
      </c>
      <c r="D10" s="24" t="s">
        <v>39</v>
      </c>
      <c r="E10" s="26" t="s">
        <v>44</v>
      </c>
      <c r="F10" s="27" t="s">
        <v>41</v>
      </c>
      <c r="G10" s="28">
        <v>2015</v>
      </c>
      <c r="H10" s="27">
        <v>1.5</v>
      </c>
      <c r="I10" s="29">
        <v>18</v>
      </c>
      <c r="J10" s="30">
        <v>28.15</v>
      </c>
      <c r="K10" s="18">
        <v>0.4991119005328597</v>
      </c>
      <c r="L10" s="21">
        <v>14.1</v>
      </c>
      <c r="M10" s="22" t="s">
        <v>42</v>
      </c>
      <c r="N10" s="23">
        <v>253.79999999999998</v>
      </c>
      <c r="O10" s="47"/>
      <c r="P10" s="48" t="str">
        <f t="shared" si="0"/>
        <v/>
      </c>
    </row>
    <row r="11" spans="1:16" x14ac:dyDescent="0.35">
      <c r="A11" s="24" t="s">
        <v>13</v>
      </c>
      <c r="B11" s="25" t="s">
        <v>14</v>
      </c>
      <c r="C11" s="24" t="s">
        <v>38</v>
      </c>
      <c r="D11" s="24" t="s">
        <v>39</v>
      </c>
      <c r="E11" s="26" t="s">
        <v>45</v>
      </c>
      <c r="F11" s="27" t="s">
        <v>41</v>
      </c>
      <c r="G11" s="28">
        <v>2016</v>
      </c>
      <c r="H11" s="27">
        <v>1.5</v>
      </c>
      <c r="I11" s="29">
        <v>18</v>
      </c>
      <c r="J11" s="30">
        <v>28.15</v>
      </c>
      <c r="K11" s="18">
        <v>0.4991119005328597</v>
      </c>
      <c r="L11" s="21">
        <v>14.1</v>
      </c>
      <c r="M11" s="22" t="s">
        <v>42</v>
      </c>
      <c r="N11" s="23">
        <v>253.79999999999998</v>
      </c>
      <c r="O11" s="47"/>
      <c r="P11" s="48" t="str">
        <f t="shared" si="0"/>
        <v/>
      </c>
    </row>
    <row r="12" spans="1:16" x14ac:dyDescent="0.35">
      <c r="A12" s="8" t="s">
        <v>13</v>
      </c>
      <c r="B12" s="9" t="s">
        <v>14</v>
      </c>
      <c r="C12" s="8" t="s">
        <v>46</v>
      </c>
      <c r="D12" s="8" t="s">
        <v>47</v>
      </c>
      <c r="E12" s="10" t="s">
        <v>48</v>
      </c>
      <c r="F12" s="14" t="s">
        <v>49</v>
      </c>
      <c r="G12" s="15">
        <v>2018</v>
      </c>
      <c r="H12" s="14">
        <v>0.75</v>
      </c>
      <c r="I12" s="31">
        <v>5</v>
      </c>
      <c r="J12" s="32">
        <v>57.75</v>
      </c>
      <c r="K12" s="18">
        <v>0.15151515151515149</v>
      </c>
      <c r="L12" s="21">
        <v>49</v>
      </c>
      <c r="M12" s="22" t="s">
        <v>50</v>
      </c>
      <c r="N12" s="23">
        <v>245</v>
      </c>
      <c r="O12" s="47"/>
      <c r="P12" s="48" t="str">
        <f t="shared" si="0"/>
        <v/>
      </c>
    </row>
    <row r="13" spans="1:16" x14ac:dyDescent="0.35">
      <c r="A13" s="8" t="s">
        <v>13</v>
      </c>
      <c r="B13" s="9" t="s">
        <v>14</v>
      </c>
      <c r="C13" s="8" t="s">
        <v>51</v>
      </c>
      <c r="D13" s="8" t="s">
        <v>52</v>
      </c>
      <c r="E13" s="10" t="s">
        <v>53</v>
      </c>
      <c r="F13" s="14" t="s">
        <v>54</v>
      </c>
      <c r="G13" s="15">
        <v>2012</v>
      </c>
      <c r="H13" s="14">
        <v>0.75</v>
      </c>
      <c r="I13" s="16">
        <v>3</v>
      </c>
      <c r="J13" s="17">
        <v>23.5</v>
      </c>
      <c r="K13" s="18">
        <v>0.5</v>
      </c>
      <c r="L13" s="21">
        <v>11.75</v>
      </c>
      <c r="M13" s="22" t="s">
        <v>55</v>
      </c>
      <c r="N13" s="23">
        <v>35.25</v>
      </c>
      <c r="O13" s="47"/>
      <c r="P13" s="48" t="str">
        <f t="shared" si="0"/>
        <v/>
      </c>
    </row>
    <row r="14" spans="1:16" x14ac:dyDescent="0.35">
      <c r="A14" s="8" t="s">
        <v>13</v>
      </c>
      <c r="B14" s="9" t="s">
        <v>14</v>
      </c>
      <c r="C14" s="8" t="s">
        <v>56</v>
      </c>
      <c r="D14" s="8" t="s">
        <v>39</v>
      </c>
      <c r="E14" s="10" t="s">
        <v>57</v>
      </c>
      <c r="F14" s="14" t="s">
        <v>58</v>
      </c>
      <c r="G14" s="15">
        <v>2015</v>
      </c>
      <c r="H14" s="14">
        <v>0.75</v>
      </c>
      <c r="I14" s="16">
        <v>63</v>
      </c>
      <c r="J14" s="17">
        <v>23</v>
      </c>
      <c r="K14" s="18">
        <v>0.5</v>
      </c>
      <c r="L14" s="21">
        <v>11.5</v>
      </c>
      <c r="M14" s="22" t="s">
        <v>59</v>
      </c>
      <c r="N14" s="23">
        <v>724.5</v>
      </c>
      <c r="O14" s="47"/>
      <c r="P14" s="48" t="str">
        <f t="shared" si="0"/>
        <v/>
      </c>
    </row>
    <row r="15" spans="1:16" x14ac:dyDescent="0.35">
      <c r="A15" s="8" t="s">
        <v>13</v>
      </c>
      <c r="B15" s="9" t="s">
        <v>14</v>
      </c>
      <c r="C15" s="8" t="s">
        <v>56</v>
      </c>
      <c r="D15" s="8" t="s">
        <v>39</v>
      </c>
      <c r="E15" s="10" t="s">
        <v>287</v>
      </c>
      <c r="F15" s="14" t="s">
        <v>288</v>
      </c>
      <c r="G15" s="15" t="s">
        <v>20</v>
      </c>
      <c r="H15" s="14">
        <v>0.75</v>
      </c>
      <c r="I15" s="16">
        <v>1608</v>
      </c>
      <c r="J15" s="17">
        <v>7.25</v>
      </c>
      <c r="K15" s="18">
        <v>0.50344827586206897</v>
      </c>
      <c r="L15" s="21">
        <v>3.6</v>
      </c>
      <c r="M15" s="22" t="s">
        <v>289</v>
      </c>
      <c r="N15" s="23">
        <v>5788.8</v>
      </c>
      <c r="O15" s="47"/>
      <c r="P15" s="48" t="str">
        <f t="shared" si="0"/>
        <v/>
      </c>
    </row>
    <row r="16" spans="1:16" x14ac:dyDescent="0.35">
      <c r="A16" s="24" t="s">
        <v>13</v>
      </c>
      <c r="B16" s="25" t="s">
        <v>14</v>
      </c>
      <c r="C16" s="24" t="s">
        <v>56</v>
      </c>
      <c r="D16" s="24" t="s">
        <v>39</v>
      </c>
      <c r="E16" s="26" t="s">
        <v>60</v>
      </c>
      <c r="F16" s="27" t="s">
        <v>61</v>
      </c>
      <c r="G16" s="28">
        <v>2016</v>
      </c>
      <c r="H16" s="27">
        <v>1</v>
      </c>
      <c r="I16" s="29">
        <v>1</v>
      </c>
      <c r="J16" s="30">
        <v>22.35</v>
      </c>
      <c r="K16" s="18">
        <v>0.4988814317673379</v>
      </c>
      <c r="L16" s="21">
        <v>11.2</v>
      </c>
      <c r="M16" s="27" t="s">
        <v>62</v>
      </c>
      <c r="N16" s="29">
        <v>11.2</v>
      </c>
      <c r="O16" s="47"/>
      <c r="P16" s="48" t="str">
        <f t="shared" si="0"/>
        <v/>
      </c>
    </row>
    <row r="17" spans="1:16" x14ac:dyDescent="0.35">
      <c r="A17" s="8" t="s">
        <v>13</v>
      </c>
      <c r="B17" s="9" t="s">
        <v>63</v>
      </c>
      <c r="C17" s="8" t="s">
        <v>65</v>
      </c>
      <c r="D17" s="8" t="s">
        <v>66</v>
      </c>
      <c r="E17" s="10" t="s">
        <v>67</v>
      </c>
      <c r="F17" s="14" t="s">
        <v>68</v>
      </c>
      <c r="G17" s="15">
        <v>2019</v>
      </c>
      <c r="H17" s="14">
        <v>0.75</v>
      </c>
      <c r="I17" s="16">
        <v>5</v>
      </c>
      <c r="J17" s="17">
        <v>13.85</v>
      </c>
      <c r="K17" s="18">
        <v>0.50180505415162457</v>
      </c>
      <c r="L17" s="21">
        <v>6.9</v>
      </c>
      <c r="M17" s="22" t="s">
        <v>69</v>
      </c>
      <c r="N17" s="23">
        <v>34.5</v>
      </c>
      <c r="O17" s="47"/>
      <c r="P17" s="48" t="str">
        <f t="shared" si="0"/>
        <v/>
      </c>
    </row>
    <row r="18" spans="1:16" x14ac:dyDescent="0.35">
      <c r="A18" s="8" t="s">
        <v>13</v>
      </c>
      <c r="B18" s="9" t="s">
        <v>63</v>
      </c>
      <c r="C18" s="8" t="s">
        <v>65</v>
      </c>
      <c r="D18" s="8" t="s">
        <v>66</v>
      </c>
      <c r="E18" s="10" t="s">
        <v>70</v>
      </c>
      <c r="F18" s="14" t="s">
        <v>71</v>
      </c>
      <c r="G18" s="15">
        <v>2017</v>
      </c>
      <c r="H18" s="14">
        <v>0.75</v>
      </c>
      <c r="I18" s="16">
        <v>58</v>
      </c>
      <c r="J18" s="17">
        <v>19.100000000000001</v>
      </c>
      <c r="K18" s="18">
        <v>0.5</v>
      </c>
      <c r="L18" s="21">
        <v>9.5500000000000007</v>
      </c>
      <c r="M18" s="22" t="s">
        <v>69</v>
      </c>
      <c r="N18" s="23">
        <v>553.90000000000009</v>
      </c>
      <c r="O18" s="47"/>
      <c r="P18" s="48" t="str">
        <f t="shared" si="0"/>
        <v/>
      </c>
    </row>
    <row r="19" spans="1:16" x14ac:dyDescent="0.35">
      <c r="A19" s="8" t="s">
        <v>13</v>
      </c>
      <c r="B19" s="9" t="s">
        <v>63</v>
      </c>
      <c r="C19" s="8" t="s">
        <v>65</v>
      </c>
      <c r="D19" s="8" t="s">
        <v>66</v>
      </c>
      <c r="E19" s="10" t="s">
        <v>72</v>
      </c>
      <c r="F19" s="14" t="s">
        <v>71</v>
      </c>
      <c r="G19" s="15">
        <v>2019</v>
      </c>
      <c r="H19" s="14">
        <v>0.75</v>
      </c>
      <c r="I19" s="16">
        <v>55</v>
      </c>
      <c r="J19" s="17">
        <v>19.100000000000001</v>
      </c>
      <c r="K19" s="18">
        <v>0.5</v>
      </c>
      <c r="L19" s="21">
        <v>9.5500000000000007</v>
      </c>
      <c r="M19" s="22" t="s">
        <v>69</v>
      </c>
      <c r="N19" s="23">
        <v>525.25</v>
      </c>
      <c r="O19" s="47"/>
      <c r="P19" s="48" t="str">
        <f t="shared" si="0"/>
        <v/>
      </c>
    </row>
    <row r="20" spans="1:16" x14ac:dyDescent="0.35">
      <c r="A20" s="8" t="s">
        <v>13</v>
      </c>
      <c r="B20" s="9" t="s">
        <v>63</v>
      </c>
      <c r="C20" s="8" t="s">
        <v>73</v>
      </c>
      <c r="D20" s="8" t="s">
        <v>74</v>
      </c>
      <c r="E20" s="10" t="s">
        <v>75</v>
      </c>
      <c r="F20" s="14" t="s">
        <v>76</v>
      </c>
      <c r="G20" s="15">
        <v>2018</v>
      </c>
      <c r="H20" s="14">
        <v>0.75</v>
      </c>
      <c r="I20" s="31">
        <v>1</v>
      </c>
      <c r="J20" s="32">
        <v>25.3</v>
      </c>
      <c r="K20" s="18">
        <v>0.5</v>
      </c>
      <c r="L20" s="21">
        <v>12.65</v>
      </c>
      <c r="M20" s="22" t="s">
        <v>37</v>
      </c>
      <c r="N20" s="23">
        <v>12.65</v>
      </c>
      <c r="O20" s="47"/>
      <c r="P20" s="48" t="str">
        <f t="shared" si="0"/>
        <v/>
      </c>
    </row>
    <row r="21" spans="1:16" x14ac:dyDescent="0.35">
      <c r="A21" s="8" t="s">
        <v>13</v>
      </c>
      <c r="B21" s="9" t="s">
        <v>77</v>
      </c>
      <c r="C21" s="8" t="s">
        <v>78</v>
      </c>
      <c r="D21" s="8" t="s">
        <v>79</v>
      </c>
      <c r="E21" s="10" t="s">
        <v>80</v>
      </c>
      <c r="F21" s="14" t="s">
        <v>81</v>
      </c>
      <c r="G21" s="15">
        <v>2016</v>
      </c>
      <c r="H21" s="14">
        <v>0.75</v>
      </c>
      <c r="I21" s="31">
        <v>5</v>
      </c>
      <c r="J21" s="32">
        <v>15.75</v>
      </c>
      <c r="K21" s="18">
        <v>0.15238095238095239</v>
      </c>
      <c r="L21" s="21">
        <v>13.35</v>
      </c>
      <c r="M21" s="22" t="s">
        <v>20</v>
      </c>
      <c r="N21" s="23">
        <v>66.75</v>
      </c>
      <c r="O21" s="47"/>
      <c r="P21" s="48" t="str">
        <f t="shared" si="0"/>
        <v/>
      </c>
    </row>
    <row r="22" spans="1:16" x14ac:dyDescent="0.35">
      <c r="A22" s="8" t="s">
        <v>13</v>
      </c>
      <c r="B22" s="9" t="s">
        <v>82</v>
      </c>
      <c r="C22" s="8" t="s">
        <v>83</v>
      </c>
      <c r="D22" s="8" t="s">
        <v>84</v>
      </c>
      <c r="E22" s="10" t="s">
        <v>85</v>
      </c>
      <c r="F22" s="14" t="s">
        <v>86</v>
      </c>
      <c r="G22" s="15">
        <v>2018</v>
      </c>
      <c r="H22" s="14">
        <v>0.75</v>
      </c>
      <c r="I22" s="16">
        <v>15</v>
      </c>
      <c r="J22" s="17">
        <v>14.6</v>
      </c>
      <c r="K22" s="18">
        <v>0.15068493150684925</v>
      </c>
      <c r="L22" s="21">
        <v>12.4</v>
      </c>
      <c r="M22" s="22" t="s">
        <v>87</v>
      </c>
      <c r="N22" s="23">
        <v>186</v>
      </c>
      <c r="O22" s="47"/>
      <c r="P22" s="48" t="str">
        <f t="shared" si="0"/>
        <v/>
      </c>
    </row>
    <row r="23" spans="1:16" x14ac:dyDescent="0.35">
      <c r="A23" s="24" t="s">
        <v>88</v>
      </c>
      <c r="B23" s="25" t="s">
        <v>89</v>
      </c>
      <c r="C23" s="24" t="s">
        <v>90</v>
      </c>
      <c r="D23" s="24" t="s">
        <v>91</v>
      </c>
      <c r="E23" s="26" t="s">
        <v>92</v>
      </c>
      <c r="F23" s="27" t="s">
        <v>93</v>
      </c>
      <c r="G23" s="28">
        <v>1956</v>
      </c>
      <c r="H23" s="27">
        <v>0.7</v>
      </c>
      <c r="I23" s="33">
        <v>1</v>
      </c>
      <c r="J23" s="34">
        <v>334</v>
      </c>
      <c r="K23" s="18">
        <v>0.5</v>
      </c>
      <c r="L23" s="21">
        <v>167</v>
      </c>
      <c r="M23" s="22" t="s">
        <v>94</v>
      </c>
      <c r="N23" s="23">
        <v>167</v>
      </c>
      <c r="O23" s="47"/>
      <c r="P23" s="48" t="str">
        <f t="shared" si="0"/>
        <v/>
      </c>
    </row>
    <row r="24" spans="1:16" x14ac:dyDescent="0.35">
      <c r="A24" s="24" t="s">
        <v>95</v>
      </c>
      <c r="B24" s="25" t="s">
        <v>14</v>
      </c>
      <c r="C24" s="24" t="s">
        <v>51</v>
      </c>
      <c r="D24" s="24" t="s">
        <v>96</v>
      </c>
      <c r="E24" s="26" t="s">
        <v>97</v>
      </c>
      <c r="F24" s="27" t="s">
        <v>98</v>
      </c>
      <c r="G24" s="28" t="s">
        <v>20</v>
      </c>
      <c r="H24" s="27">
        <v>0.7</v>
      </c>
      <c r="I24" s="33">
        <v>44</v>
      </c>
      <c r="J24" s="34">
        <v>48.7</v>
      </c>
      <c r="K24" s="18">
        <v>0.48665297741273106</v>
      </c>
      <c r="L24" s="21">
        <v>25</v>
      </c>
      <c r="M24" s="22" t="s">
        <v>99</v>
      </c>
      <c r="N24" s="23">
        <v>1100</v>
      </c>
      <c r="O24" s="47"/>
      <c r="P24" s="48" t="str">
        <f t="shared" si="0"/>
        <v/>
      </c>
    </row>
    <row r="25" spans="1:16" x14ac:dyDescent="0.35">
      <c r="A25" s="24" t="s">
        <v>100</v>
      </c>
      <c r="B25" s="25" t="s">
        <v>63</v>
      </c>
      <c r="C25" s="24" t="s">
        <v>104</v>
      </c>
      <c r="D25" s="24" t="s">
        <v>105</v>
      </c>
      <c r="E25" s="26" t="s">
        <v>107</v>
      </c>
      <c r="F25" s="27" t="s">
        <v>108</v>
      </c>
      <c r="G25" s="28">
        <v>1946</v>
      </c>
      <c r="H25" s="27">
        <v>1.5</v>
      </c>
      <c r="I25" s="29">
        <v>1</v>
      </c>
      <c r="J25" s="30">
        <v>977.35</v>
      </c>
      <c r="K25" s="18">
        <v>0.15004860080830817</v>
      </c>
      <c r="L25" s="21">
        <v>830.7</v>
      </c>
      <c r="M25" s="22" t="s">
        <v>106</v>
      </c>
      <c r="N25" s="23">
        <v>830.7</v>
      </c>
      <c r="O25" s="47"/>
      <c r="P25" s="48" t="str">
        <f t="shared" si="0"/>
        <v/>
      </c>
    </row>
    <row r="26" spans="1:16" x14ac:dyDescent="0.35">
      <c r="A26" s="8" t="s">
        <v>109</v>
      </c>
      <c r="B26" s="9" t="s">
        <v>82</v>
      </c>
      <c r="C26" s="8" t="s">
        <v>110</v>
      </c>
      <c r="D26" s="8" t="s">
        <v>111</v>
      </c>
      <c r="E26" s="10" t="s">
        <v>112</v>
      </c>
      <c r="F26" s="14" t="s">
        <v>113</v>
      </c>
      <c r="G26" s="15" t="s">
        <v>20</v>
      </c>
      <c r="H26" s="14">
        <v>0.75</v>
      </c>
      <c r="I26" s="16">
        <v>19</v>
      </c>
      <c r="J26" s="17">
        <v>34</v>
      </c>
      <c r="K26" s="18">
        <v>0</v>
      </c>
      <c r="L26" s="21">
        <v>34</v>
      </c>
      <c r="M26" s="22" t="s">
        <v>114</v>
      </c>
      <c r="N26" s="23">
        <v>646</v>
      </c>
      <c r="O26" s="47"/>
      <c r="P26" s="48" t="str">
        <f t="shared" si="0"/>
        <v/>
      </c>
    </row>
    <row r="27" spans="1:16" x14ac:dyDescent="0.35">
      <c r="A27" s="8" t="s">
        <v>115</v>
      </c>
      <c r="B27" s="9" t="s">
        <v>63</v>
      </c>
      <c r="C27" s="8" t="s">
        <v>116</v>
      </c>
      <c r="D27" s="8" t="s">
        <v>117</v>
      </c>
      <c r="E27" s="10" t="s">
        <v>118</v>
      </c>
      <c r="F27" s="14" t="s">
        <v>119</v>
      </c>
      <c r="G27" s="15">
        <v>2020</v>
      </c>
      <c r="H27" s="14">
        <v>0.75</v>
      </c>
      <c r="I27" s="16">
        <v>20</v>
      </c>
      <c r="J27" s="17">
        <v>14.5</v>
      </c>
      <c r="K27" s="18">
        <v>0.5</v>
      </c>
      <c r="L27" s="21">
        <v>7.25</v>
      </c>
      <c r="M27" s="22" t="s">
        <v>120</v>
      </c>
      <c r="N27" s="23">
        <v>145</v>
      </c>
      <c r="O27" s="47"/>
      <c r="P27" s="48" t="str">
        <f t="shared" si="0"/>
        <v/>
      </c>
    </row>
    <row r="28" spans="1:16" s="4" customFormat="1" x14ac:dyDescent="0.35">
      <c r="A28" s="35" t="s">
        <v>115</v>
      </c>
      <c r="B28" s="36" t="s">
        <v>63</v>
      </c>
      <c r="C28" s="35" t="s">
        <v>116</v>
      </c>
      <c r="D28" s="35" t="s">
        <v>117</v>
      </c>
      <c r="E28" s="37" t="s">
        <v>290</v>
      </c>
      <c r="F28" s="38" t="s">
        <v>291</v>
      </c>
      <c r="G28" s="39" t="s">
        <v>20</v>
      </c>
      <c r="H28" s="38">
        <v>0.75</v>
      </c>
      <c r="I28" s="40">
        <v>8</v>
      </c>
      <c r="J28" s="41">
        <v>29</v>
      </c>
      <c r="K28" s="42">
        <v>0.5</v>
      </c>
      <c r="L28" s="43">
        <v>14.5</v>
      </c>
      <c r="M28" s="44" t="s">
        <v>120</v>
      </c>
      <c r="N28" s="23">
        <v>116</v>
      </c>
      <c r="O28" s="47"/>
      <c r="P28" s="48" t="str">
        <f t="shared" si="0"/>
        <v/>
      </c>
    </row>
    <row r="29" spans="1:16" x14ac:dyDescent="0.35">
      <c r="A29" s="8" t="s">
        <v>115</v>
      </c>
      <c r="B29" s="9" t="s">
        <v>63</v>
      </c>
      <c r="C29" s="8" t="s">
        <v>116</v>
      </c>
      <c r="D29" s="8" t="s">
        <v>117</v>
      </c>
      <c r="E29" s="10" t="s">
        <v>121</v>
      </c>
      <c r="F29" s="14" t="s">
        <v>122</v>
      </c>
      <c r="G29" s="15">
        <v>2018</v>
      </c>
      <c r="H29" s="14">
        <v>0.75</v>
      </c>
      <c r="I29" s="16">
        <v>16</v>
      </c>
      <c r="J29" s="17">
        <v>14.9</v>
      </c>
      <c r="K29" s="18">
        <v>0.5</v>
      </c>
      <c r="L29" s="21">
        <v>7.45</v>
      </c>
      <c r="M29" s="22" t="s">
        <v>123</v>
      </c>
      <c r="N29" s="23">
        <v>119.2</v>
      </c>
      <c r="O29" s="47"/>
      <c r="P29" s="48" t="str">
        <f t="shared" si="0"/>
        <v/>
      </c>
    </row>
    <row r="30" spans="1:16" x14ac:dyDescent="0.35">
      <c r="A30" s="8" t="s">
        <v>115</v>
      </c>
      <c r="B30" s="9" t="s">
        <v>63</v>
      </c>
      <c r="C30" s="8" t="s">
        <v>116</v>
      </c>
      <c r="D30" s="8" t="s">
        <v>117</v>
      </c>
      <c r="E30" s="10" t="s">
        <v>124</v>
      </c>
      <c r="F30" s="14" t="s">
        <v>119</v>
      </c>
      <c r="G30" s="15">
        <v>2021</v>
      </c>
      <c r="H30" s="14">
        <v>0.75</v>
      </c>
      <c r="I30" s="16">
        <v>270</v>
      </c>
      <c r="J30" s="17">
        <v>14.5</v>
      </c>
      <c r="K30" s="18">
        <v>0.5</v>
      </c>
      <c r="L30" s="21">
        <v>7.25</v>
      </c>
      <c r="M30" s="22" t="s">
        <v>120</v>
      </c>
      <c r="N30" s="23">
        <v>1957.5</v>
      </c>
      <c r="O30" s="47"/>
      <c r="P30" s="48" t="str">
        <f t="shared" si="0"/>
        <v/>
      </c>
    </row>
    <row r="31" spans="1:16" x14ac:dyDescent="0.35">
      <c r="A31" s="8" t="s">
        <v>115</v>
      </c>
      <c r="B31" s="9" t="s">
        <v>63</v>
      </c>
      <c r="C31" s="8" t="s">
        <v>116</v>
      </c>
      <c r="D31" s="8" t="s">
        <v>117</v>
      </c>
      <c r="E31" s="10" t="s">
        <v>125</v>
      </c>
      <c r="F31" s="14" t="s">
        <v>126</v>
      </c>
      <c r="G31" s="15">
        <v>2019</v>
      </c>
      <c r="H31" s="14">
        <v>0.75</v>
      </c>
      <c r="I31" s="16">
        <v>73</v>
      </c>
      <c r="J31" s="17">
        <v>18</v>
      </c>
      <c r="K31" s="18">
        <v>8.333333333333337E-2</v>
      </c>
      <c r="L31" s="21">
        <v>16.5</v>
      </c>
      <c r="M31" s="22" t="s">
        <v>127</v>
      </c>
      <c r="N31" s="23">
        <v>1204.5</v>
      </c>
      <c r="O31" s="47"/>
      <c r="P31" s="48" t="str">
        <f t="shared" si="0"/>
        <v/>
      </c>
    </row>
    <row r="32" spans="1:16" x14ac:dyDescent="0.35">
      <c r="A32" s="8" t="s">
        <v>115</v>
      </c>
      <c r="B32" s="9" t="s">
        <v>63</v>
      </c>
      <c r="C32" s="8" t="s">
        <v>116</v>
      </c>
      <c r="D32" s="8" t="s">
        <v>117</v>
      </c>
      <c r="E32" s="10" t="s">
        <v>128</v>
      </c>
      <c r="F32" s="14" t="s">
        <v>129</v>
      </c>
      <c r="G32" s="15">
        <v>2015</v>
      </c>
      <c r="H32" s="14">
        <v>0.75</v>
      </c>
      <c r="I32" s="16">
        <v>49</v>
      </c>
      <c r="J32" s="17">
        <v>35</v>
      </c>
      <c r="K32" s="18">
        <v>8.5714285714285743E-2</v>
      </c>
      <c r="L32" s="21">
        <v>32</v>
      </c>
      <c r="M32" s="22" t="s">
        <v>120</v>
      </c>
      <c r="N32" s="23">
        <v>1568</v>
      </c>
      <c r="O32" s="47"/>
      <c r="P32" s="48" t="str">
        <f t="shared" si="0"/>
        <v/>
      </c>
    </row>
    <row r="33" spans="1:16" x14ac:dyDescent="0.35">
      <c r="A33" s="8" t="s">
        <v>115</v>
      </c>
      <c r="B33" s="9" t="s">
        <v>63</v>
      </c>
      <c r="C33" s="8" t="s">
        <v>116</v>
      </c>
      <c r="D33" s="8" t="s">
        <v>117</v>
      </c>
      <c r="E33" s="10" t="s">
        <v>130</v>
      </c>
      <c r="F33" s="14" t="s">
        <v>131</v>
      </c>
      <c r="G33" s="15">
        <v>2015</v>
      </c>
      <c r="H33" s="14">
        <v>0.75</v>
      </c>
      <c r="I33" s="16">
        <v>24</v>
      </c>
      <c r="J33" s="17">
        <v>55</v>
      </c>
      <c r="K33" s="18">
        <v>9.0909090909090939E-2</v>
      </c>
      <c r="L33" s="21">
        <v>50</v>
      </c>
      <c r="M33" s="22" t="s">
        <v>132</v>
      </c>
      <c r="N33" s="23">
        <v>1200</v>
      </c>
      <c r="O33" s="47"/>
      <c r="P33" s="48" t="str">
        <f t="shared" si="0"/>
        <v/>
      </c>
    </row>
    <row r="34" spans="1:16" x14ac:dyDescent="0.35">
      <c r="A34" s="24" t="s">
        <v>115</v>
      </c>
      <c r="B34" s="25" t="s">
        <v>63</v>
      </c>
      <c r="C34" s="24" t="s">
        <v>116</v>
      </c>
      <c r="D34" s="24" t="s">
        <v>117</v>
      </c>
      <c r="E34" s="26" t="s">
        <v>133</v>
      </c>
      <c r="F34" s="27" t="s">
        <v>134</v>
      </c>
      <c r="G34" s="28">
        <v>2018</v>
      </c>
      <c r="H34" s="27">
        <v>1.5</v>
      </c>
      <c r="I34" s="29">
        <v>30</v>
      </c>
      <c r="J34" s="30">
        <v>30</v>
      </c>
      <c r="K34" s="18">
        <v>0.5</v>
      </c>
      <c r="L34" s="21">
        <v>15</v>
      </c>
      <c r="M34" s="22" t="s">
        <v>123</v>
      </c>
      <c r="N34" s="23">
        <v>450</v>
      </c>
      <c r="O34" s="47"/>
      <c r="P34" s="48" t="str">
        <f t="shared" si="0"/>
        <v/>
      </c>
    </row>
    <row r="35" spans="1:16" x14ac:dyDescent="0.35">
      <c r="A35" s="8" t="s">
        <v>115</v>
      </c>
      <c r="B35" s="9" t="s">
        <v>82</v>
      </c>
      <c r="C35" s="8" t="s">
        <v>135</v>
      </c>
      <c r="D35" s="8" t="s">
        <v>136</v>
      </c>
      <c r="E35" s="10" t="s">
        <v>137</v>
      </c>
      <c r="F35" s="14" t="s">
        <v>138</v>
      </c>
      <c r="G35" s="15" t="s">
        <v>20</v>
      </c>
      <c r="H35" s="14">
        <v>0.75</v>
      </c>
      <c r="I35" s="16">
        <v>7</v>
      </c>
      <c r="J35" s="17">
        <v>26.8</v>
      </c>
      <c r="K35" s="18">
        <v>0.15111940298507465</v>
      </c>
      <c r="L35" s="21">
        <v>22.75</v>
      </c>
      <c r="M35" s="22" t="s">
        <v>139</v>
      </c>
      <c r="N35" s="23">
        <v>159.25</v>
      </c>
      <c r="O35" s="47"/>
      <c r="P35" s="48" t="str">
        <f t="shared" si="0"/>
        <v/>
      </c>
    </row>
    <row r="36" spans="1:16" x14ac:dyDescent="0.35">
      <c r="A36" s="8" t="s">
        <v>115</v>
      </c>
      <c r="B36" s="9" t="s">
        <v>82</v>
      </c>
      <c r="C36" s="8" t="s">
        <v>140</v>
      </c>
      <c r="D36" s="8" t="s">
        <v>136</v>
      </c>
      <c r="E36" s="10" t="s">
        <v>141</v>
      </c>
      <c r="F36" s="14" t="s">
        <v>142</v>
      </c>
      <c r="G36" s="15" t="s">
        <v>20</v>
      </c>
      <c r="H36" s="14">
        <v>0.75</v>
      </c>
      <c r="I36" s="31">
        <v>5</v>
      </c>
      <c r="J36" s="32">
        <v>26.8</v>
      </c>
      <c r="K36" s="18">
        <v>0.15111940298507465</v>
      </c>
      <c r="L36" s="21">
        <v>22.75</v>
      </c>
      <c r="M36" s="22" t="s">
        <v>143</v>
      </c>
      <c r="N36" s="23">
        <v>113.75</v>
      </c>
      <c r="O36" s="47"/>
      <c r="P36" s="48" t="str">
        <f t="shared" si="0"/>
        <v/>
      </c>
    </row>
    <row r="37" spans="1:16" x14ac:dyDescent="0.35">
      <c r="A37" s="8" t="s">
        <v>115</v>
      </c>
      <c r="B37" s="9" t="s">
        <v>144</v>
      </c>
      <c r="C37" s="8" t="s">
        <v>145</v>
      </c>
      <c r="D37" s="8" t="s">
        <v>146</v>
      </c>
      <c r="E37" s="10" t="s">
        <v>147</v>
      </c>
      <c r="F37" s="14" t="s">
        <v>148</v>
      </c>
      <c r="G37" s="15" t="s">
        <v>20</v>
      </c>
      <c r="H37" s="14">
        <v>0.75</v>
      </c>
      <c r="I37" s="31">
        <v>15</v>
      </c>
      <c r="J37" s="32">
        <v>24.8</v>
      </c>
      <c r="K37" s="18">
        <v>0.5</v>
      </c>
      <c r="L37" s="21">
        <v>12.4</v>
      </c>
      <c r="M37" s="22" t="s">
        <v>149</v>
      </c>
      <c r="N37" s="23">
        <v>186</v>
      </c>
      <c r="O37" s="47"/>
      <c r="P37" s="48" t="str">
        <f t="shared" si="0"/>
        <v/>
      </c>
    </row>
    <row r="38" spans="1:16" x14ac:dyDescent="0.35">
      <c r="A38" s="8" t="s">
        <v>115</v>
      </c>
      <c r="B38" s="9" t="s">
        <v>144</v>
      </c>
      <c r="C38" s="8" t="s">
        <v>145</v>
      </c>
      <c r="D38" s="8" t="s">
        <v>146</v>
      </c>
      <c r="E38" s="10" t="s">
        <v>150</v>
      </c>
      <c r="F38" s="14" t="s">
        <v>151</v>
      </c>
      <c r="G38" s="15" t="s">
        <v>20</v>
      </c>
      <c r="H38" s="14">
        <v>0.75</v>
      </c>
      <c r="I38" s="31">
        <v>5</v>
      </c>
      <c r="J38" s="32">
        <v>24.8</v>
      </c>
      <c r="K38" s="18">
        <v>0.5</v>
      </c>
      <c r="L38" s="21">
        <v>12.4</v>
      </c>
      <c r="M38" s="22" t="s">
        <v>152</v>
      </c>
      <c r="N38" s="23">
        <v>62</v>
      </c>
      <c r="O38" s="47"/>
      <c r="P38" s="48" t="str">
        <f t="shared" si="0"/>
        <v/>
      </c>
    </row>
    <row r="39" spans="1:16" x14ac:dyDescent="0.35">
      <c r="A39" s="8" t="s">
        <v>115</v>
      </c>
      <c r="B39" s="9" t="s">
        <v>144</v>
      </c>
      <c r="C39" s="8" t="s">
        <v>145</v>
      </c>
      <c r="D39" s="8" t="s">
        <v>146</v>
      </c>
      <c r="E39" s="10" t="s">
        <v>153</v>
      </c>
      <c r="F39" s="14" t="s">
        <v>154</v>
      </c>
      <c r="G39" s="15" t="s">
        <v>20</v>
      </c>
      <c r="H39" s="14">
        <v>0.75</v>
      </c>
      <c r="I39" s="31">
        <v>11</v>
      </c>
      <c r="J39" s="32">
        <v>26.45</v>
      </c>
      <c r="K39" s="18">
        <v>0.50094517958412099</v>
      </c>
      <c r="L39" s="21">
        <v>13.2</v>
      </c>
      <c r="M39" s="22" t="s">
        <v>155</v>
      </c>
      <c r="N39" s="23">
        <v>145.19999999999999</v>
      </c>
      <c r="O39" s="47"/>
      <c r="P39" s="48" t="str">
        <f t="shared" si="0"/>
        <v/>
      </c>
    </row>
    <row r="40" spans="1:16" x14ac:dyDescent="0.35">
      <c r="A40" s="8" t="s">
        <v>115</v>
      </c>
      <c r="B40" s="9" t="s">
        <v>144</v>
      </c>
      <c r="C40" s="8" t="s">
        <v>145</v>
      </c>
      <c r="D40" s="8" t="s">
        <v>146</v>
      </c>
      <c r="E40" s="10" t="s">
        <v>156</v>
      </c>
      <c r="F40" s="14" t="s">
        <v>157</v>
      </c>
      <c r="G40" s="15" t="s">
        <v>20</v>
      </c>
      <c r="H40" s="14">
        <v>0.75</v>
      </c>
      <c r="I40" s="31">
        <v>7</v>
      </c>
      <c r="J40" s="32">
        <v>28.15</v>
      </c>
      <c r="K40" s="18">
        <v>0.44049733570159855</v>
      </c>
      <c r="L40" s="21">
        <v>15.75</v>
      </c>
      <c r="M40" s="22" t="s">
        <v>158</v>
      </c>
      <c r="N40" s="23">
        <v>110.25</v>
      </c>
      <c r="O40" s="47"/>
      <c r="P40" s="48" t="str">
        <f t="shared" si="0"/>
        <v/>
      </c>
    </row>
    <row r="41" spans="1:16" x14ac:dyDescent="0.35">
      <c r="A41" s="8" t="s">
        <v>159</v>
      </c>
      <c r="B41" s="9" t="s">
        <v>14</v>
      </c>
      <c r="C41" s="8" t="s">
        <v>160</v>
      </c>
      <c r="D41" s="8" t="s">
        <v>161</v>
      </c>
      <c r="E41" s="10" t="s">
        <v>162</v>
      </c>
      <c r="F41" s="14" t="s">
        <v>163</v>
      </c>
      <c r="G41" s="15">
        <v>2013</v>
      </c>
      <c r="H41" s="14">
        <v>0.75</v>
      </c>
      <c r="I41" s="16">
        <v>1</v>
      </c>
      <c r="J41" s="17">
        <v>26.8</v>
      </c>
      <c r="K41" s="18">
        <v>0.5</v>
      </c>
      <c r="L41" s="21">
        <v>13.4</v>
      </c>
      <c r="M41" s="22" t="s">
        <v>164</v>
      </c>
      <c r="N41" s="23">
        <v>13.4</v>
      </c>
      <c r="O41" s="47"/>
      <c r="P41" s="48" t="str">
        <f t="shared" si="0"/>
        <v/>
      </c>
    </row>
    <row r="42" spans="1:16" x14ac:dyDescent="0.35">
      <c r="A42" s="8" t="s">
        <v>159</v>
      </c>
      <c r="B42" s="9" t="s">
        <v>14</v>
      </c>
      <c r="C42" s="8" t="s">
        <v>160</v>
      </c>
      <c r="D42" s="8" t="s">
        <v>161</v>
      </c>
      <c r="E42" s="10" t="s">
        <v>165</v>
      </c>
      <c r="F42" s="14" t="s">
        <v>166</v>
      </c>
      <c r="G42" s="15">
        <v>2015</v>
      </c>
      <c r="H42" s="14">
        <v>0.75</v>
      </c>
      <c r="I42" s="31">
        <v>29</v>
      </c>
      <c r="J42" s="32">
        <v>24.45</v>
      </c>
      <c r="K42" s="18">
        <v>0.50102249488752559</v>
      </c>
      <c r="L42" s="21">
        <v>12.2</v>
      </c>
      <c r="M42" s="22" t="s">
        <v>167</v>
      </c>
      <c r="N42" s="23">
        <v>353.79999999999995</v>
      </c>
      <c r="O42" s="47"/>
      <c r="P42" s="48" t="str">
        <f t="shared" si="0"/>
        <v/>
      </c>
    </row>
    <row r="43" spans="1:16" x14ac:dyDescent="0.35">
      <c r="A43" s="8" t="s">
        <v>159</v>
      </c>
      <c r="B43" s="9" t="s">
        <v>14</v>
      </c>
      <c r="C43" s="8" t="s">
        <v>168</v>
      </c>
      <c r="D43" s="8" t="s">
        <v>169</v>
      </c>
      <c r="E43" s="10" t="s">
        <v>292</v>
      </c>
      <c r="F43" s="14" t="s">
        <v>293</v>
      </c>
      <c r="G43" s="15">
        <v>2020</v>
      </c>
      <c r="H43" s="14">
        <v>0.75</v>
      </c>
      <c r="I43" s="16">
        <v>22</v>
      </c>
      <c r="J43" s="17">
        <v>11.75</v>
      </c>
      <c r="K43" s="18">
        <v>0.49787234042553186</v>
      </c>
      <c r="L43" s="21">
        <v>5.9</v>
      </c>
      <c r="M43" s="22" t="s">
        <v>294</v>
      </c>
      <c r="N43" s="23">
        <v>129.80000000000001</v>
      </c>
      <c r="O43" s="47"/>
      <c r="P43" s="48" t="str">
        <f t="shared" si="0"/>
        <v/>
      </c>
    </row>
    <row r="44" spans="1:16" x14ac:dyDescent="0.35">
      <c r="A44" s="8" t="s">
        <v>159</v>
      </c>
      <c r="B44" s="9" t="s">
        <v>14</v>
      </c>
      <c r="C44" s="8" t="s">
        <v>21</v>
      </c>
      <c r="D44" s="8" t="s">
        <v>170</v>
      </c>
      <c r="E44" s="10" t="s">
        <v>171</v>
      </c>
      <c r="F44" s="14" t="s">
        <v>172</v>
      </c>
      <c r="G44" s="15">
        <v>2011</v>
      </c>
      <c r="H44" s="14">
        <v>0.75</v>
      </c>
      <c r="I44" s="16">
        <v>25</v>
      </c>
      <c r="J44" s="17">
        <v>19.399999999999999</v>
      </c>
      <c r="K44" s="18">
        <v>0.5</v>
      </c>
      <c r="L44" s="21">
        <v>9.6999999999999993</v>
      </c>
      <c r="M44" s="22" t="s">
        <v>173</v>
      </c>
      <c r="N44" s="23">
        <v>242.49999999999997</v>
      </c>
      <c r="O44" s="47"/>
      <c r="P44" s="48" t="str">
        <f t="shared" si="0"/>
        <v/>
      </c>
    </row>
    <row r="45" spans="1:16" x14ac:dyDescent="0.35">
      <c r="A45" s="35" t="s">
        <v>159</v>
      </c>
      <c r="B45" s="36" t="s">
        <v>14</v>
      </c>
      <c r="C45" s="35" t="s">
        <v>26</v>
      </c>
      <c r="D45" s="35" t="s">
        <v>27</v>
      </c>
      <c r="E45" s="37" t="s">
        <v>295</v>
      </c>
      <c r="F45" s="38" t="s">
        <v>296</v>
      </c>
      <c r="G45" s="39">
        <v>2015</v>
      </c>
      <c r="H45" s="38">
        <v>0.75</v>
      </c>
      <c r="I45" s="40">
        <v>5</v>
      </c>
      <c r="J45" s="41">
        <v>18.8</v>
      </c>
      <c r="K45" s="42">
        <v>0.5</v>
      </c>
      <c r="L45" s="43">
        <v>9.4</v>
      </c>
      <c r="M45" s="44" t="s">
        <v>174</v>
      </c>
      <c r="N45" s="23">
        <v>47</v>
      </c>
      <c r="O45" s="47"/>
      <c r="P45" s="48" t="str">
        <f t="shared" si="0"/>
        <v/>
      </c>
    </row>
    <row r="46" spans="1:16" x14ac:dyDescent="0.35">
      <c r="A46" s="8" t="s">
        <v>159</v>
      </c>
      <c r="B46" s="9" t="s">
        <v>14</v>
      </c>
      <c r="C46" s="8" t="s">
        <v>26</v>
      </c>
      <c r="D46" s="8" t="s">
        <v>175</v>
      </c>
      <c r="E46" s="10" t="s">
        <v>176</v>
      </c>
      <c r="F46" s="14" t="s">
        <v>177</v>
      </c>
      <c r="G46" s="15">
        <v>2019</v>
      </c>
      <c r="H46" s="14">
        <v>0.75</v>
      </c>
      <c r="I46" s="16">
        <v>6</v>
      </c>
      <c r="J46" s="17">
        <v>14.2</v>
      </c>
      <c r="K46" s="18">
        <v>0.15140845070422526</v>
      </c>
      <c r="L46" s="21">
        <v>12.05</v>
      </c>
      <c r="M46" s="22" t="s">
        <v>178</v>
      </c>
      <c r="N46" s="23">
        <v>72.300000000000011</v>
      </c>
      <c r="O46" s="47"/>
      <c r="P46" s="48" t="str">
        <f t="shared" si="0"/>
        <v/>
      </c>
    </row>
    <row r="47" spans="1:16" s="4" customFormat="1" x14ac:dyDescent="0.35">
      <c r="A47" s="8" t="s">
        <v>159</v>
      </c>
      <c r="B47" s="9" t="s">
        <v>14</v>
      </c>
      <c r="C47" s="8" t="s">
        <v>26</v>
      </c>
      <c r="D47" s="8" t="s">
        <v>179</v>
      </c>
      <c r="E47" s="10" t="s">
        <v>180</v>
      </c>
      <c r="F47" s="14" t="s">
        <v>181</v>
      </c>
      <c r="G47" s="15">
        <v>2020</v>
      </c>
      <c r="H47" s="14">
        <v>0.75</v>
      </c>
      <c r="I47" s="16">
        <v>255</v>
      </c>
      <c r="J47" s="17">
        <v>22.5</v>
      </c>
      <c r="K47" s="18">
        <v>0.5</v>
      </c>
      <c r="L47" s="21">
        <v>11.25</v>
      </c>
      <c r="M47" s="22" t="s">
        <v>182</v>
      </c>
      <c r="N47" s="23">
        <v>2868.75</v>
      </c>
      <c r="O47" s="47"/>
      <c r="P47" s="48" t="str">
        <f t="shared" si="0"/>
        <v/>
      </c>
    </row>
    <row r="48" spans="1:16" x14ac:dyDescent="0.35">
      <c r="A48" s="8" t="s">
        <v>159</v>
      </c>
      <c r="B48" s="9" t="s">
        <v>14</v>
      </c>
      <c r="C48" s="8" t="s">
        <v>26</v>
      </c>
      <c r="D48" s="8" t="s">
        <v>179</v>
      </c>
      <c r="E48" s="10" t="s">
        <v>284</v>
      </c>
      <c r="F48" s="14" t="s">
        <v>285</v>
      </c>
      <c r="G48" s="15">
        <v>2018</v>
      </c>
      <c r="H48" s="14">
        <v>0.75</v>
      </c>
      <c r="I48" s="31">
        <v>6</v>
      </c>
      <c r="J48" s="32">
        <v>88</v>
      </c>
      <c r="K48" s="18">
        <v>0.15000000000000002</v>
      </c>
      <c r="L48" s="21">
        <v>74.8</v>
      </c>
      <c r="M48" s="22" t="s">
        <v>184</v>
      </c>
      <c r="N48" s="23">
        <v>448.79999999999995</v>
      </c>
      <c r="O48" s="47"/>
      <c r="P48" s="48" t="str">
        <f t="shared" si="0"/>
        <v/>
      </c>
    </row>
    <row r="49" spans="1:16" x14ac:dyDescent="0.35">
      <c r="A49" s="24" t="s">
        <v>159</v>
      </c>
      <c r="B49" s="25" t="s">
        <v>14</v>
      </c>
      <c r="C49" s="24" t="s">
        <v>26</v>
      </c>
      <c r="D49" s="24" t="s">
        <v>179</v>
      </c>
      <c r="E49" s="26" t="s">
        <v>185</v>
      </c>
      <c r="F49" s="27" t="s">
        <v>186</v>
      </c>
      <c r="G49" s="28">
        <v>2017</v>
      </c>
      <c r="H49" s="27">
        <v>1.5</v>
      </c>
      <c r="I49" s="33">
        <v>13</v>
      </c>
      <c r="J49" s="34">
        <v>185.65</v>
      </c>
      <c r="K49" s="18">
        <v>0.39051979531376246</v>
      </c>
      <c r="L49" s="21">
        <v>113.15</v>
      </c>
      <c r="M49" s="22" t="s">
        <v>184</v>
      </c>
      <c r="N49" s="23">
        <v>1470.95</v>
      </c>
      <c r="O49" s="47"/>
      <c r="P49" s="48" t="str">
        <f t="shared" si="0"/>
        <v/>
      </c>
    </row>
    <row r="50" spans="1:16" x14ac:dyDescent="0.35">
      <c r="A50" s="24" t="s">
        <v>159</v>
      </c>
      <c r="B50" s="25" t="s">
        <v>14</v>
      </c>
      <c r="C50" s="24" t="s">
        <v>51</v>
      </c>
      <c r="D50" s="24" t="s">
        <v>179</v>
      </c>
      <c r="E50" s="26" t="s">
        <v>187</v>
      </c>
      <c r="F50" s="27" t="s">
        <v>183</v>
      </c>
      <c r="G50" s="28">
        <v>2020</v>
      </c>
      <c r="H50" s="27">
        <v>1.5</v>
      </c>
      <c r="I50" s="33">
        <v>15</v>
      </c>
      <c r="J50" s="34">
        <v>50</v>
      </c>
      <c r="K50" s="18">
        <v>0.15000000000000002</v>
      </c>
      <c r="L50" s="21">
        <v>42.5</v>
      </c>
      <c r="M50" s="22" t="s">
        <v>188</v>
      </c>
      <c r="N50" s="23">
        <v>637.5</v>
      </c>
      <c r="O50" s="47"/>
      <c r="P50" s="48" t="str">
        <f t="shared" si="0"/>
        <v/>
      </c>
    </row>
    <row r="51" spans="1:16" s="4" customFormat="1" x14ac:dyDescent="0.35">
      <c r="A51" s="8" t="s">
        <v>159</v>
      </c>
      <c r="B51" s="9" t="s">
        <v>63</v>
      </c>
      <c r="C51" s="8" t="s">
        <v>189</v>
      </c>
      <c r="D51" s="8" t="s">
        <v>190</v>
      </c>
      <c r="E51" s="10" t="s">
        <v>191</v>
      </c>
      <c r="F51" s="14" t="s">
        <v>192</v>
      </c>
      <c r="G51" s="15">
        <v>2015</v>
      </c>
      <c r="H51" s="14">
        <v>0.75</v>
      </c>
      <c r="I51" s="16">
        <v>6</v>
      </c>
      <c r="J51" s="17">
        <v>22.35</v>
      </c>
      <c r="K51" s="18">
        <v>0.4988814317673379</v>
      </c>
      <c r="L51" s="21">
        <v>11.2</v>
      </c>
      <c r="M51" s="22" t="s">
        <v>193</v>
      </c>
      <c r="N51" s="23">
        <v>67.199999999999989</v>
      </c>
      <c r="O51" s="47"/>
      <c r="P51" s="48" t="str">
        <f t="shared" si="0"/>
        <v/>
      </c>
    </row>
    <row r="52" spans="1:16" x14ac:dyDescent="0.35">
      <c r="A52" s="8" t="s">
        <v>159</v>
      </c>
      <c r="B52" s="9" t="s">
        <v>63</v>
      </c>
      <c r="C52" s="8" t="s">
        <v>194</v>
      </c>
      <c r="D52" s="8" t="s">
        <v>195</v>
      </c>
      <c r="E52" s="10" t="s">
        <v>196</v>
      </c>
      <c r="F52" s="14" t="s">
        <v>197</v>
      </c>
      <c r="G52" s="15">
        <v>2016</v>
      </c>
      <c r="H52" s="14">
        <v>0.75</v>
      </c>
      <c r="I52" s="31">
        <v>25</v>
      </c>
      <c r="J52" s="32">
        <v>28.15</v>
      </c>
      <c r="K52" s="18">
        <v>0.4991119005328597</v>
      </c>
      <c r="L52" s="21">
        <v>14.1</v>
      </c>
      <c r="M52" s="22" t="s">
        <v>198</v>
      </c>
      <c r="N52" s="23">
        <v>352.5</v>
      </c>
      <c r="O52" s="47"/>
      <c r="P52" s="48" t="str">
        <f t="shared" si="0"/>
        <v/>
      </c>
    </row>
    <row r="53" spans="1:16" s="4" customFormat="1" x14ac:dyDescent="0.35">
      <c r="A53" s="24" t="s">
        <v>159</v>
      </c>
      <c r="B53" s="25" t="s">
        <v>63</v>
      </c>
      <c r="C53" s="24" t="s">
        <v>199</v>
      </c>
      <c r="D53" s="24" t="s">
        <v>64</v>
      </c>
      <c r="E53" s="26" t="s">
        <v>200</v>
      </c>
      <c r="F53" s="27" t="s">
        <v>201</v>
      </c>
      <c r="G53" s="28">
        <v>2005</v>
      </c>
      <c r="H53" s="27">
        <v>0.375</v>
      </c>
      <c r="I53" s="33">
        <v>29</v>
      </c>
      <c r="J53" s="34">
        <v>20.9</v>
      </c>
      <c r="K53" s="18">
        <v>0.5</v>
      </c>
      <c r="L53" s="21">
        <v>10.45</v>
      </c>
      <c r="M53" s="22" t="s">
        <v>202</v>
      </c>
      <c r="N53" s="23">
        <v>303.04999999999995</v>
      </c>
      <c r="O53" s="47"/>
      <c r="P53" s="48" t="str">
        <f t="shared" si="0"/>
        <v/>
      </c>
    </row>
    <row r="54" spans="1:16" s="4" customFormat="1" x14ac:dyDescent="0.35">
      <c r="A54" s="8" t="s">
        <v>159</v>
      </c>
      <c r="B54" s="9" t="s">
        <v>63</v>
      </c>
      <c r="C54" s="8" t="s">
        <v>203</v>
      </c>
      <c r="D54" s="8" t="s">
        <v>74</v>
      </c>
      <c r="E54" s="10" t="s">
        <v>204</v>
      </c>
      <c r="F54" s="14" t="s">
        <v>205</v>
      </c>
      <c r="G54" s="15">
        <v>2016</v>
      </c>
      <c r="H54" s="14">
        <v>0.75</v>
      </c>
      <c r="I54" s="16">
        <v>1</v>
      </c>
      <c r="J54" s="17">
        <v>16.899999999999999</v>
      </c>
      <c r="K54" s="18">
        <v>0.5</v>
      </c>
      <c r="L54" s="21">
        <v>8.4499999999999993</v>
      </c>
      <c r="M54" s="22" t="s">
        <v>206</v>
      </c>
      <c r="N54" s="23">
        <v>8.4499999999999993</v>
      </c>
      <c r="O54" s="47"/>
      <c r="P54" s="48" t="str">
        <f t="shared" si="0"/>
        <v/>
      </c>
    </row>
    <row r="55" spans="1:16" x14ac:dyDescent="0.35">
      <c r="A55" s="8" t="s">
        <v>159</v>
      </c>
      <c r="B55" s="9" t="s">
        <v>77</v>
      </c>
      <c r="C55" s="8" t="s">
        <v>78</v>
      </c>
      <c r="D55" s="8" t="s">
        <v>79</v>
      </c>
      <c r="E55" s="10" t="s">
        <v>207</v>
      </c>
      <c r="F55" s="14" t="s">
        <v>208</v>
      </c>
      <c r="G55" s="15">
        <v>2015</v>
      </c>
      <c r="H55" s="14">
        <v>0.75</v>
      </c>
      <c r="I55" s="16">
        <v>8</v>
      </c>
      <c r="J55" s="17">
        <v>74.25</v>
      </c>
      <c r="K55" s="18">
        <v>5.7239057239057201E-2</v>
      </c>
      <c r="L55" s="21">
        <v>70</v>
      </c>
      <c r="M55" s="22" t="s">
        <v>209</v>
      </c>
      <c r="N55" s="23">
        <v>560</v>
      </c>
      <c r="O55" s="47"/>
      <c r="P55" s="48" t="str">
        <f t="shared" si="0"/>
        <v/>
      </c>
    </row>
    <row r="56" spans="1:16" x14ac:dyDescent="0.35">
      <c r="A56" s="8" t="s">
        <v>159</v>
      </c>
      <c r="B56" s="9" t="s">
        <v>82</v>
      </c>
      <c r="C56" s="8" t="s">
        <v>210</v>
      </c>
      <c r="D56" s="8" t="s">
        <v>211</v>
      </c>
      <c r="E56" s="10" t="s">
        <v>212</v>
      </c>
      <c r="F56" s="14" t="s">
        <v>213</v>
      </c>
      <c r="G56" s="15">
        <v>2000</v>
      </c>
      <c r="H56" s="14">
        <v>0.75</v>
      </c>
      <c r="I56" s="16">
        <v>1</v>
      </c>
      <c r="J56" s="17">
        <v>58.8</v>
      </c>
      <c r="K56" s="18">
        <v>0.5</v>
      </c>
      <c r="L56" s="21">
        <v>29.4</v>
      </c>
      <c r="M56" s="22" t="s">
        <v>20</v>
      </c>
      <c r="N56" s="23">
        <v>29.4</v>
      </c>
      <c r="O56" s="47"/>
      <c r="P56" s="48" t="str">
        <f t="shared" si="0"/>
        <v/>
      </c>
    </row>
    <row r="57" spans="1:16" x14ac:dyDescent="0.35">
      <c r="A57" s="8" t="s">
        <v>159</v>
      </c>
      <c r="B57" s="9" t="s">
        <v>82</v>
      </c>
      <c r="C57" s="8" t="s">
        <v>214</v>
      </c>
      <c r="D57" s="8" t="s">
        <v>215</v>
      </c>
      <c r="E57" s="10" t="s">
        <v>216</v>
      </c>
      <c r="F57" s="14" t="s">
        <v>217</v>
      </c>
      <c r="G57" s="15">
        <v>2013</v>
      </c>
      <c r="H57" s="14">
        <v>0.75</v>
      </c>
      <c r="I57" s="16">
        <v>2</v>
      </c>
      <c r="J57" s="17">
        <v>15.2</v>
      </c>
      <c r="K57" s="18">
        <v>0.5</v>
      </c>
      <c r="L57" s="21">
        <v>7.6</v>
      </c>
      <c r="M57" s="22" t="s">
        <v>218</v>
      </c>
      <c r="N57" s="23">
        <v>15.2</v>
      </c>
      <c r="O57" s="47"/>
      <c r="P57" s="48" t="str">
        <f t="shared" si="0"/>
        <v/>
      </c>
    </row>
    <row r="58" spans="1:16" x14ac:dyDescent="0.35">
      <c r="A58" s="8" t="s">
        <v>159</v>
      </c>
      <c r="B58" s="9" t="s">
        <v>82</v>
      </c>
      <c r="C58" s="8" t="s">
        <v>219</v>
      </c>
      <c r="D58" s="8" t="s">
        <v>220</v>
      </c>
      <c r="E58" s="10" t="s">
        <v>221</v>
      </c>
      <c r="F58" s="14" t="s">
        <v>222</v>
      </c>
      <c r="G58" s="15">
        <v>2001</v>
      </c>
      <c r="H58" s="14">
        <v>0.75</v>
      </c>
      <c r="I58" s="31">
        <v>11</v>
      </c>
      <c r="J58" s="32">
        <v>35.5</v>
      </c>
      <c r="K58" s="18">
        <v>0.1507042253521127</v>
      </c>
      <c r="L58" s="21">
        <v>30.15</v>
      </c>
      <c r="M58" s="22" t="s">
        <v>223</v>
      </c>
      <c r="N58" s="23">
        <v>331.65</v>
      </c>
      <c r="O58" s="47"/>
      <c r="P58" s="48" t="str">
        <f t="shared" si="0"/>
        <v/>
      </c>
    </row>
    <row r="59" spans="1:16" x14ac:dyDescent="0.35">
      <c r="A59" s="8" t="s">
        <v>159</v>
      </c>
      <c r="B59" s="9" t="s">
        <v>82</v>
      </c>
      <c r="C59" s="8" t="s">
        <v>219</v>
      </c>
      <c r="D59" s="8" t="s">
        <v>220</v>
      </c>
      <c r="E59" s="10" t="s">
        <v>224</v>
      </c>
      <c r="F59" s="14" t="s">
        <v>222</v>
      </c>
      <c r="G59" s="15">
        <v>2002</v>
      </c>
      <c r="H59" s="14">
        <v>0.75</v>
      </c>
      <c r="I59" s="31">
        <v>10</v>
      </c>
      <c r="J59" s="32">
        <v>34.450000000000003</v>
      </c>
      <c r="K59" s="18">
        <v>0.15094339622641517</v>
      </c>
      <c r="L59" s="21">
        <v>29.25</v>
      </c>
      <c r="M59" s="22" t="s">
        <v>223</v>
      </c>
      <c r="N59" s="23">
        <v>292.5</v>
      </c>
      <c r="O59" s="47"/>
      <c r="P59" s="48" t="str">
        <f t="shared" si="0"/>
        <v/>
      </c>
    </row>
    <row r="60" spans="1:16" x14ac:dyDescent="0.35">
      <c r="A60" s="8" t="s">
        <v>159</v>
      </c>
      <c r="B60" s="9" t="s">
        <v>82</v>
      </c>
      <c r="C60" s="8" t="s">
        <v>219</v>
      </c>
      <c r="D60" s="8" t="s">
        <v>220</v>
      </c>
      <c r="E60" s="10" t="s">
        <v>225</v>
      </c>
      <c r="F60" s="14" t="s">
        <v>226</v>
      </c>
      <c r="G60" s="15">
        <v>2005</v>
      </c>
      <c r="H60" s="14">
        <v>0.75</v>
      </c>
      <c r="I60" s="31">
        <v>10</v>
      </c>
      <c r="J60" s="32">
        <v>31.3</v>
      </c>
      <c r="K60" s="18">
        <v>0.15015974440894564</v>
      </c>
      <c r="L60" s="21">
        <v>26.6</v>
      </c>
      <c r="M60" s="22" t="s">
        <v>223</v>
      </c>
      <c r="N60" s="23">
        <v>266</v>
      </c>
      <c r="O60" s="47"/>
      <c r="P60" s="48" t="str">
        <f t="shared" si="0"/>
        <v/>
      </c>
    </row>
    <row r="61" spans="1:16" x14ac:dyDescent="0.35">
      <c r="A61" s="8" t="s">
        <v>159</v>
      </c>
      <c r="B61" s="9" t="s">
        <v>82</v>
      </c>
      <c r="C61" s="8" t="s">
        <v>219</v>
      </c>
      <c r="D61" s="8" t="s">
        <v>220</v>
      </c>
      <c r="E61" s="10" t="s">
        <v>227</v>
      </c>
      <c r="F61" s="14" t="s">
        <v>228</v>
      </c>
      <c r="G61" s="15">
        <v>2018</v>
      </c>
      <c r="H61" s="14">
        <v>0.75</v>
      </c>
      <c r="I61" s="31">
        <v>8</v>
      </c>
      <c r="J61" s="32">
        <v>20.5</v>
      </c>
      <c r="K61" s="18">
        <v>0.15121951219512197</v>
      </c>
      <c r="L61" s="21">
        <v>17.399999999999999</v>
      </c>
      <c r="M61" s="22" t="s">
        <v>223</v>
      </c>
      <c r="N61" s="23">
        <v>139.19999999999999</v>
      </c>
      <c r="O61" s="47"/>
      <c r="P61" s="48" t="str">
        <f t="shared" si="0"/>
        <v/>
      </c>
    </row>
    <row r="62" spans="1:16" x14ac:dyDescent="0.35">
      <c r="A62" s="8" t="s">
        <v>229</v>
      </c>
      <c r="B62" s="9" t="s">
        <v>14</v>
      </c>
      <c r="C62" s="8" t="s">
        <v>56</v>
      </c>
      <c r="D62" s="8" t="s">
        <v>39</v>
      </c>
      <c r="E62" s="10" t="s">
        <v>297</v>
      </c>
      <c r="F62" s="14" t="s">
        <v>298</v>
      </c>
      <c r="G62" s="15" t="s">
        <v>20</v>
      </c>
      <c r="H62" s="14">
        <v>0.75</v>
      </c>
      <c r="I62" s="31">
        <v>477</v>
      </c>
      <c r="J62" s="32">
        <v>7.25</v>
      </c>
      <c r="K62" s="18">
        <v>0.50344827586206897</v>
      </c>
      <c r="L62" s="21">
        <v>3.6</v>
      </c>
      <c r="M62" s="22" t="s">
        <v>299</v>
      </c>
      <c r="N62" s="23">
        <v>1717.2</v>
      </c>
      <c r="O62" s="47"/>
      <c r="P62" s="48" t="str">
        <f t="shared" si="0"/>
        <v/>
      </c>
    </row>
    <row r="63" spans="1:16" x14ac:dyDescent="0.35">
      <c r="A63" s="8" t="s">
        <v>229</v>
      </c>
      <c r="B63" s="9" t="s">
        <v>63</v>
      </c>
      <c r="C63" s="8" t="s">
        <v>230</v>
      </c>
      <c r="D63" s="8" t="s">
        <v>117</v>
      </c>
      <c r="E63" s="10" t="s">
        <v>231</v>
      </c>
      <c r="F63" s="14" t="s">
        <v>232</v>
      </c>
      <c r="G63" s="15">
        <v>2019</v>
      </c>
      <c r="H63" s="14">
        <v>0.75</v>
      </c>
      <c r="I63" s="31">
        <v>22</v>
      </c>
      <c r="J63" s="32">
        <v>10.4</v>
      </c>
      <c r="K63" s="18">
        <v>0.5</v>
      </c>
      <c r="L63" s="21">
        <v>5.2</v>
      </c>
      <c r="M63" s="22" t="s">
        <v>233</v>
      </c>
      <c r="N63" s="23">
        <v>114.4</v>
      </c>
      <c r="O63" s="47"/>
      <c r="P63" s="48" t="str">
        <f t="shared" si="0"/>
        <v/>
      </c>
    </row>
    <row r="64" spans="1:16" x14ac:dyDescent="0.35">
      <c r="A64" s="8" t="s">
        <v>229</v>
      </c>
      <c r="B64" s="9" t="s">
        <v>82</v>
      </c>
      <c r="C64" s="8" t="s">
        <v>234</v>
      </c>
      <c r="D64" s="8" t="s">
        <v>235</v>
      </c>
      <c r="E64" s="10" t="s">
        <v>236</v>
      </c>
      <c r="F64" s="14" t="s">
        <v>237</v>
      </c>
      <c r="G64" s="15">
        <v>2017</v>
      </c>
      <c r="H64" s="14">
        <v>0.75</v>
      </c>
      <c r="I64" s="31">
        <v>7</v>
      </c>
      <c r="J64" s="32">
        <v>14.05</v>
      </c>
      <c r="K64" s="18">
        <v>0.15302491103202853</v>
      </c>
      <c r="L64" s="21">
        <v>11.9</v>
      </c>
      <c r="M64" s="22" t="s">
        <v>143</v>
      </c>
      <c r="N64" s="23">
        <v>83.3</v>
      </c>
      <c r="O64" s="47"/>
      <c r="P64" s="48" t="str">
        <f t="shared" si="0"/>
        <v/>
      </c>
    </row>
    <row r="65" spans="1:16" x14ac:dyDescent="0.35">
      <c r="A65" s="8" t="s">
        <v>238</v>
      </c>
      <c r="B65" s="9" t="s">
        <v>14</v>
      </c>
      <c r="C65" s="8" t="s">
        <v>51</v>
      </c>
      <c r="D65" s="8" t="s">
        <v>27</v>
      </c>
      <c r="E65" s="10" t="s">
        <v>239</v>
      </c>
      <c r="F65" s="14" t="s">
        <v>240</v>
      </c>
      <c r="G65" s="15">
        <v>2007</v>
      </c>
      <c r="H65" s="14">
        <v>0.75</v>
      </c>
      <c r="I65" s="31">
        <v>1</v>
      </c>
      <c r="J65" s="32">
        <v>115</v>
      </c>
      <c r="K65" s="18">
        <v>0.15000000000000002</v>
      </c>
      <c r="L65" s="21">
        <v>97.75</v>
      </c>
      <c r="M65" s="22" t="s">
        <v>174</v>
      </c>
      <c r="N65" s="23">
        <v>97.75</v>
      </c>
      <c r="O65" s="47"/>
      <c r="P65" s="48" t="str">
        <f t="shared" si="0"/>
        <v/>
      </c>
    </row>
    <row r="66" spans="1:16" x14ac:dyDescent="0.35">
      <c r="A66" s="24" t="s">
        <v>238</v>
      </c>
      <c r="B66" s="25" t="s">
        <v>14</v>
      </c>
      <c r="C66" s="24" t="s">
        <v>51</v>
      </c>
      <c r="D66" s="24" t="s">
        <v>27</v>
      </c>
      <c r="E66" s="26" t="s">
        <v>241</v>
      </c>
      <c r="F66" s="27" t="s">
        <v>240</v>
      </c>
      <c r="G66" s="28">
        <v>2009</v>
      </c>
      <c r="H66" s="27">
        <v>0.375</v>
      </c>
      <c r="I66" s="29">
        <v>7</v>
      </c>
      <c r="J66" s="30">
        <v>69</v>
      </c>
      <c r="K66" s="18">
        <v>0.15000000000000002</v>
      </c>
      <c r="L66" s="21">
        <v>58.65</v>
      </c>
      <c r="M66" s="22" t="s">
        <v>174</v>
      </c>
      <c r="N66" s="23">
        <v>410.55</v>
      </c>
      <c r="O66" s="47"/>
      <c r="P66" s="48" t="str">
        <f t="shared" si="0"/>
        <v/>
      </c>
    </row>
    <row r="67" spans="1:16" x14ac:dyDescent="0.35">
      <c r="A67" s="8" t="s">
        <v>238</v>
      </c>
      <c r="B67" s="9" t="s">
        <v>14</v>
      </c>
      <c r="C67" s="8" t="s">
        <v>51</v>
      </c>
      <c r="D67" s="8" t="s">
        <v>179</v>
      </c>
      <c r="E67" s="10" t="s">
        <v>244</v>
      </c>
      <c r="F67" s="14" t="s">
        <v>242</v>
      </c>
      <c r="G67" s="15">
        <v>2002</v>
      </c>
      <c r="H67" s="14">
        <v>0.75</v>
      </c>
      <c r="I67" s="16">
        <v>5</v>
      </c>
      <c r="J67" s="17">
        <v>65.400000000000006</v>
      </c>
      <c r="K67" s="18">
        <v>0.15061162079510715</v>
      </c>
      <c r="L67" s="21">
        <v>55.55</v>
      </c>
      <c r="M67" s="22" t="s">
        <v>243</v>
      </c>
      <c r="N67" s="23">
        <v>277.75</v>
      </c>
      <c r="O67" s="47"/>
      <c r="P67" s="48" t="str">
        <f t="shared" si="0"/>
        <v/>
      </c>
    </row>
    <row r="68" spans="1:16" x14ac:dyDescent="0.35">
      <c r="A68" s="8" t="s">
        <v>238</v>
      </c>
      <c r="B68" s="9" t="s">
        <v>14</v>
      </c>
      <c r="C68" s="8" t="s">
        <v>51</v>
      </c>
      <c r="D68" s="8" t="s">
        <v>179</v>
      </c>
      <c r="E68" s="10" t="s">
        <v>245</v>
      </c>
      <c r="F68" s="14" t="s">
        <v>242</v>
      </c>
      <c r="G68" s="15">
        <v>1997</v>
      </c>
      <c r="H68" s="14">
        <v>0.75</v>
      </c>
      <c r="I68" s="16">
        <v>2</v>
      </c>
      <c r="J68" s="17">
        <v>84.1</v>
      </c>
      <c r="K68" s="18">
        <v>0.15041617122473239</v>
      </c>
      <c r="L68" s="21">
        <v>71.45</v>
      </c>
      <c r="M68" s="22" t="s">
        <v>243</v>
      </c>
      <c r="N68" s="23">
        <v>142.9</v>
      </c>
      <c r="O68" s="47"/>
      <c r="P68" s="48" t="str">
        <f t="shared" ref="P68:P82" si="1">IF(AND(O68&gt;0,L68&gt;0),IF(O68&gt;I68,"Menge zu Groß",O68*L68),"")</f>
        <v/>
      </c>
    </row>
    <row r="69" spans="1:16" x14ac:dyDescent="0.35">
      <c r="A69" s="8" t="s">
        <v>238</v>
      </c>
      <c r="B69" s="9" t="s">
        <v>14</v>
      </c>
      <c r="C69" s="8" t="s">
        <v>51</v>
      </c>
      <c r="D69" s="8" t="s">
        <v>179</v>
      </c>
      <c r="E69" s="10" t="s">
        <v>246</v>
      </c>
      <c r="F69" s="14" t="s">
        <v>242</v>
      </c>
      <c r="G69" s="15">
        <v>2007</v>
      </c>
      <c r="H69" s="14">
        <v>0.75</v>
      </c>
      <c r="I69" s="16">
        <v>14</v>
      </c>
      <c r="J69" s="17">
        <v>75.400000000000006</v>
      </c>
      <c r="K69" s="18">
        <v>0.15053050397877998</v>
      </c>
      <c r="L69" s="21">
        <v>64.05</v>
      </c>
      <c r="M69" s="22" t="s">
        <v>243</v>
      </c>
      <c r="N69" s="23">
        <v>896.69999999999993</v>
      </c>
      <c r="O69" s="47"/>
      <c r="P69" s="48" t="str">
        <f t="shared" si="1"/>
        <v/>
      </c>
    </row>
    <row r="70" spans="1:16" x14ac:dyDescent="0.35">
      <c r="A70" s="35" t="s">
        <v>238</v>
      </c>
      <c r="B70" s="36" t="s">
        <v>14</v>
      </c>
      <c r="C70" s="35" t="s">
        <v>51</v>
      </c>
      <c r="D70" s="35" t="s">
        <v>52</v>
      </c>
      <c r="E70" s="37" t="s">
        <v>248</v>
      </c>
      <c r="F70" s="38" t="s">
        <v>247</v>
      </c>
      <c r="G70" s="39">
        <v>1997</v>
      </c>
      <c r="H70" s="38">
        <v>0.75</v>
      </c>
      <c r="I70" s="45">
        <v>4</v>
      </c>
      <c r="J70" s="46">
        <v>52</v>
      </c>
      <c r="K70" s="42">
        <v>0.14999999999999991</v>
      </c>
      <c r="L70" s="43">
        <v>44.2</v>
      </c>
      <c r="M70" s="44" t="s">
        <v>249</v>
      </c>
      <c r="N70" s="23">
        <v>176.8</v>
      </c>
      <c r="O70" s="47"/>
      <c r="P70" s="48" t="str">
        <f t="shared" si="1"/>
        <v/>
      </c>
    </row>
    <row r="71" spans="1:16" x14ac:dyDescent="0.35">
      <c r="A71" s="24" t="s">
        <v>250</v>
      </c>
      <c r="B71" s="25" t="s">
        <v>14</v>
      </c>
      <c r="C71" s="24" t="s">
        <v>168</v>
      </c>
      <c r="D71" s="24" t="s">
        <v>169</v>
      </c>
      <c r="E71" s="26" t="s">
        <v>251</v>
      </c>
      <c r="F71" s="27" t="s">
        <v>252</v>
      </c>
      <c r="G71" s="28">
        <v>2021</v>
      </c>
      <c r="H71" s="27">
        <v>0.5</v>
      </c>
      <c r="I71" s="29">
        <v>15</v>
      </c>
      <c r="J71" s="30">
        <v>17.8</v>
      </c>
      <c r="K71" s="18">
        <v>0.5</v>
      </c>
      <c r="L71" s="21">
        <v>8.9</v>
      </c>
      <c r="M71" s="22" t="s">
        <v>253</v>
      </c>
      <c r="N71" s="23">
        <v>133.5</v>
      </c>
      <c r="O71" s="47"/>
      <c r="P71" s="48" t="str">
        <f t="shared" si="1"/>
        <v/>
      </c>
    </row>
    <row r="72" spans="1:16" x14ac:dyDescent="0.35">
      <c r="A72" s="24" t="s">
        <v>254</v>
      </c>
      <c r="B72" s="25" t="s">
        <v>63</v>
      </c>
      <c r="C72" s="24" t="s">
        <v>102</v>
      </c>
      <c r="D72" s="24" t="s">
        <v>103</v>
      </c>
      <c r="E72" s="26" t="s">
        <v>255</v>
      </c>
      <c r="F72" s="27" t="s">
        <v>256</v>
      </c>
      <c r="G72" s="28" t="s">
        <v>20</v>
      </c>
      <c r="H72" s="27">
        <v>0.7</v>
      </c>
      <c r="I72" s="29">
        <v>72</v>
      </c>
      <c r="J72" s="30">
        <v>17.850000000000001</v>
      </c>
      <c r="K72" s="18">
        <v>0.50140056022408963</v>
      </c>
      <c r="L72" s="21">
        <v>8.9</v>
      </c>
      <c r="M72" s="22" t="s">
        <v>101</v>
      </c>
      <c r="N72" s="23">
        <v>640.80000000000007</v>
      </c>
      <c r="O72" s="47"/>
      <c r="P72" s="48" t="str">
        <f t="shared" si="1"/>
        <v/>
      </c>
    </row>
    <row r="73" spans="1:16" s="4" customFormat="1" x14ac:dyDescent="0.35">
      <c r="A73" s="24" t="s">
        <v>254</v>
      </c>
      <c r="B73" s="25" t="s">
        <v>63</v>
      </c>
      <c r="C73" s="24" t="s">
        <v>102</v>
      </c>
      <c r="D73" s="24" t="s">
        <v>103</v>
      </c>
      <c r="E73" s="26" t="s">
        <v>257</v>
      </c>
      <c r="F73" s="27" t="s">
        <v>258</v>
      </c>
      <c r="G73" s="28" t="s">
        <v>20</v>
      </c>
      <c r="H73" s="27">
        <v>0.7</v>
      </c>
      <c r="I73" s="29">
        <v>51</v>
      </c>
      <c r="J73" s="30">
        <v>19.3</v>
      </c>
      <c r="K73" s="18">
        <v>0.5</v>
      </c>
      <c r="L73" s="21">
        <v>9.65</v>
      </c>
      <c r="M73" s="22" t="s">
        <v>101</v>
      </c>
      <c r="N73" s="23">
        <v>492.15000000000003</v>
      </c>
      <c r="O73" s="47"/>
      <c r="P73" s="48" t="str">
        <f t="shared" si="1"/>
        <v/>
      </c>
    </row>
    <row r="74" spans="1:16" x14ac:dyDescent="0.35">
      <c r="A74" s="24" t="s">
        <v>254</v>
      </c>
      <c r="B74" s="25" t="s">
        <v>63</v>
      </c>
      <c r="C74" s="24" t="s">
        <v>102</v>
      </c>
      <c r="D74" s="24" t="s">
        <v>259</v>
      </c>
      <c r="E74" s="26" t="s">
        <v>260</v>
      </c>
      <c r="F74" s="27" t="s">
        <v>261</v>
      </c>
      <c r="G74" s="28" t="s">
        <v>20</v>
      </c>
      <c r="H74" s="27">
        <v>0.7</v>
      </c>
      <c r="I74" s="29">
        <v>7</v>
      </c>
      <c r="J74" s="30">
        <v>82</v>
      </c>
      <c r="K74" s="18">
        <v>0.5</v>
      </c>
      <c r="L74" s="21">
        <v>41</v>
      </c>
      <c r="M74" s="22" t="s">
        <v>20</v>
      </c>
      <c r="N74" s="23">
        <v>287</v>
      </c>
      <c r="O74" s="47"/>
      <c r="P74" s="48" t="str">
        <f t="shared" si="1"/>
        <v/>
      </c>
    </row>
    <row r="75" spans="1:16" x14ac:dyDescent="0.35">
      <c r="A75" s="24" t="s">
        <v>254</v>
      </c>
      <c r="B75" s="25" t="s">
        <v>63</v>
      </c>
      <c r="C75" s="24" t="s">
        <v>102</v>
      </c>
      <c r="D75" s="24" t="s">
        <v>259</v>
      </c>
      <c r="E75" s="26" t="s">
        <v>262</v>
      </c>
      <c r="F75" s="27" t="s">
        <v>263</v>
      </c>
      <c r="G75" s="28" t="s">
        <v>20</v>
      </c>
      <c r="H75" s="27">
        <v>0.05</v>
      </c>
      <c r="I75" s="29">
        <v>36</v>
      </c>
      <c r="J75" s="30">
        <v>13.25</v>
      </c>
      <c r="K75" s="18">
        <v>0.50188679245283019</v>
      </c>
      <c r="L75" s="21">
        <v>6.6</v>
      </c>
      <c r="M75" s="22" t="s">
        <v>20</v>
      </c>
      <c r="N75" s="23">
        <v>237.6</v>
      </c>
      <c r="O75" s="47"/>
      <c r="P75" s="48" t="str">
        <f t="shared" si="1"/>
        <v/>
      </c>
    </row>
    <row r="76" spans="1:16" x14ac:dyDescent="0.35">
      <c r="A76" s="24" t="s">
        <v>254</v>
      </c>
      <c r="B76" s="25" t="s">
        <v>63</v>
      </c>
      <c r="C76" s="24" t="s">
        <v>102</v>
      </c>
      <c r="D76" s="24" t="s">
        <v>259</v>
      </c>
      <c r="E76" s="26" t="s">
        <v>264</v>
      </c>
      <c r="F76" s="27" t="s">
        <v>265</v>
      </c>
      <c r="G76" s="28" t="s">
        <v>20</v>
      </c>
      <c r="H76" s="27">
        <v>0.05</v>
      </c>
      <c r="I76" s="29">
        <v>26</v>
      </c>
      <c r="J76" s="30">
        <v>13</v>
      </c>
      <c r="K76" s="18">
        <v>0.5</v>
      </c>
      <c r="L76" s="21">
        <v>6.5</v>
      </c>
      <c r="M76" s="22" t="s">
        <v>20</v>
      </c>
      <c r="N76" s="23">
        <v>169</v>
      </c>
      <c r="O76" s="47"/>
      <c r="P76" s="48" t="str">
        <f t="shared" si="1"/>
        <v/>
      </c>
    </row>
    <row r="77" spans="1:16" x14ac:dyDescent="0.35">
      <c r="A77" s="24" t="s">
        <v>254</v>
      </c>
      <c r="B77" s="25" t="s">
        <v>63</v>
      </c>
      <c r="C77" s="24" t="s">
        <v>104</v>
      </c>
      <c r="D77" s="24" t="s">
        <v>266</v>
      </c>
      <c r="E77" s="26" t="s">
        <v>267</v>
      </c>
      <c r="F77" s="27" t="s">
        <v>268</v>
      </c>
      <c r="G77" s="28" t="s">
        <v>20</v>
      </c>
      <c r="H77" s="27">
        <v>0.7</v>
      </c>
      <c r="I77" s="29">
        <v>14</v>
      </c>
      <c r="J77" s="30">
        <v>21.4</v>
      </c>
      <c r="K77" s="18">
        <v>0.5</v>
      </c>
      <c r="L77" s="21">
        <v>10.7</v>
      </c>
      <c r="M77" s="22" t="s">
        <v>20</v>
      </c>
      <c r="N77" s="23">
        <v>149.79999999999998</v>
      </c>
      <c r="O77" s="47"/>
      <c r="P77" s="48" t="str">
        <f t="shared" si="1"/>
        <v/>
      </c>
    </row>
    <row r="78" spans="1:16" x14ac:dyDescent="0.35">
      <c r="A78" s="24" t="s">
        <v>254</v>
      </c>
      <c r="B78" s="25" t="s">
        <v>63</v>
      </c>
      <c r="C78" s="24" t="s">
        <v>104</v>
      </c>
      <c r="D78" s="24" t="s">
        <v>266</v>
      </c>
      <c r="E78" s="26" t="s">
        <v>269</v>
      </c>
      <c r="F78" s="27" t="s">
        <v>270</v>
      </c>
      <c r="G78" s="28" t="s">
        <v>20</v>
      </c>
      <c r="H78" s="27">
        <v>0.7</v>
      </c>
      <c r="I78" s="29">
        <v>7</v>
      </c>
      <c r="J78" s="30">
        <v>121.6</v>
      </c>
      <c r="K78" s="18">
        <v>0.5</v>
      </c>
      <c r="L78" s="21">
        <v>60.8</v>
      </c>
      <c r="M78" s="22" t="s">
        <v>20</v>
      </c>
      <c r="N78" s="23">
        <v>425.59999999999997</v>
      </c>
      <c r="O78" s="47"/>
      <c r="P78" s="48" t="str">
        <f t="shared" si="1"/>
        <v/>
      </c>
    </row>
    <row r="79" spans="1:16" x14ac:dyDescent="0.35">
      <c r="A79" s="24" t="s">
        <v>271</v>
      </c>
      <c r="B79" s="25" t="s">
        <v>14</v>
      </c>
      <c r="C79" s="24" t="s">
        <v>168</v>
      </c>
      <c r="D79" s="24" t="s">
        <v>161</v>
      </c>
      <c r="E79" s="26" t="s">
        <v>272</v>
      </c>
      <c r="F79" s="27" t="s">
        <v>273</v>
      </c>
      <c r="G79" s="28">
        <v>2014</v>
      </c>
      <c r="H79" s="27">
        <v>0.5</v>
      </c>
      <c r="I79" s="29">
        <v>40</v>
      </c>
      <c r="J79" s="30">
        <v>47.45</v>
      </c>
      <c r="K79" s="18">
        <v>0.50052687038988419</v>
      </c>
      <c r="L79" s="21">
        <v>23.7</v>
      </c>
      <c r="M79" s="22" t="s">
        <v>274</v>
      </c>
      <c r="N79" s="23">
        <v>948</v>
      </c>
      <c r="O79" s="47"/>
      <c r="P79" s="48" t="str">
        <f t="shared" si="1"/>
        <v/>
      </c>
    </row>
    <row r="80" spans="1:16" x14ac:dyDescent="0.35">
      <c r="A80" s="24" t="s">
        <v>271</v>
      </c>
      <c r="B80" s="25" t="s">
        <v>14</v>
      </c>
      <c r="C80" s="24" t="s">
        <v>168</v>
      </c>
      <c r="D80" s="24" t="s">
        <v>161</v>
      </c>
      <c r="E80" s="26" t="s">
        <v>275</v>
      </c>
      <c r="F80" s="27" t="s">
        <v>276</v>
      </c>
      <c r="G80" s="28">
        <v>2010</v>
      </c>
      <c r="H80" s="27">
        <v>0.7</v>
      </c>
      <c r="I80" s="29">
        <v>13</v>
      </c>
      <c r="J80" s="30">
        <v>58.4</v>
      </c>
      <c r="K80" s="18">
        <v>0.5</v>
      </c>
      <c r="L80" s="21">
        <v>29.2</v>
      </c>
      <c r="M80" s="22" t="s">
        <v>274</v>
      </c>
      <c r="N80" s="23">
        <v>379.59999999999997</v>
      </c>
      <c r="O80" s="47"/>
      <c r="P80" s="48" t="str">
        <f t="shared" si="1"/>
        <v/>
      </c>
    </row>
    <row r="81" spans="1:16" x14ac:dyDescent="0.35">
      <c r="A81" s="24" t="s">
        <v>271</v>
      </c>
      <c r="B81" s="25" t="s">
        <v>14</v>
      </c>
      <c r="C81" s="24" t="s">
        <v>15</v>
      </c>
      <c r="D81" s="24" t="s">
        <v>277</v>
      </c>
      <c r="E81" s="26" t="s">
        <v>278</v>
      </c>
      <c r="F81" s="27" t="s">
        <v>279</v>
      </c>
      <c r="G81" s="28" t="s">
        <v>20</v>
      </c>
      <c r="H81" s="27">
        <v>0.5</v>
      </c>
      <c r="I81" s="29">
        <v>3</v>
      </c>
      <c r="J81" s="30">
        <v>57.35</v>
      </c>
      <c r="K81" s="18">
        <v>0.49956408020924148</v>
      </c>
      <c r="L81" s="21">
        <v>28.7</v>
      </c>
      <c r="M81" s="22" t="s">
        <v>280</v>
      </c>
      <c r="N81" s="23">
        <v>86.1</v>
      </c>
      <c r="O81" s="47"/>
      <c r="P81" s="48" t="str">
        <f t="shared" si="1"/>
        <v/>
      </c>
    </row>
    <row r="82" spans="1:16" x14ac:dyDescent="0.35">
      <c r="A82" s="8" t="s">
        <v>271</v>
      </c>
      <c r="B82" s="9" t="s">
        <v>14</v>
      </c>
      <c r="C82" s="8" t="s">
        <v>15</v>
      </c>
      <c r="D82" s="8" t="s">
        <v>277</v>
      </c>
      <c r="E82" s="10" t="s">
        <v>281</v>
      </c>
      <c r="F82" s="14" t="s">
        <v>282</v>
      </c>
      <c r="G82" s="15" t="s">
        <v>20</v>
      </c>
      <c r="H82" s="14">
        <v>0.75</v>
      </c>
      <c r="I82" s="16">
        <v>1</v>
      </c>
      <c r="J82" s="17">
        <v>34.85</v>
      </c>
      <c r="K82" s="18">
        <v>0.50071736011477763</v>
      </c>
      <c r="L82" s="21">
        <v>17.399999999999999</v>
      </c>
      <c r="M82" s="22" t="s">
        <v>20</v>
      </c>
      <c r="N82" s="23">
        <v>17.399999999999999</v>
      </c>
      <c r="O82" s="47"/>
      <c r="P82" s="48" t="str">
        <f t="shared" si="1"/>
        <v/>
      </c>
    </row>
  </sheetData>
  <autoFilter ref="A2:M82" xr:uid="{AE8BAA0E-84DF-478D-8212-59EFF6EEDD03}"/>
  <conditionalFormatting sqref="L3:L82">
    <cfRule type="containsText" dxfId="1" priority="3" operator="containsText" text="kein Abverkauf">
      <formula>NOT(ISERROR(SEARCH("kein Abverkauf",L3)))</formula>
    </cfRule>
  </conditionalFormatting>
  <conditionalFormatting sqref="O3:O82">
    <cfRule type="cellIs" dxfId="0" priority="1" operator="greaterThan">
      <formula>$I$3</formula>
    </cfRule>
  </conditionalFormatting>
  <printOptions horizontalCentered="1" gridLines="1"/>
  <pageMargins left="0.35433070866141736" right="0.35433070866141736" top="0.78740157480314965" bottom="0.59055118110236227" header="0.19685039370078741" footer="0.15748031496062992"/>
  <pageSetup paperSize="9" scale="80" fitToHeight="7" orientation="landscape" r:id="rId1"/>
  <headerFooter>
    <oddHeader>&amp;L&amp;"-,Fett"&amp;18Lager-Totalabverkauf
&amp;"-,Kursiv"Stammkundenkonditionen&amp;"-,Fett"
&amp;Cvorbehaltlich Verfügbarkeit und 
solange der Vorrat reicht&amp;R&amp;"-,Fett"&amp;KC00000Preise ab  36 Flaschen insgesamt 
davon pro Sorte mind. 6 Flaschen bzw. Bestand</oddHeader>
    <oddFooter>&amp;LBruno Resi - GenussLobbyist 
6095 Grinzens Kohlstatt 5
&amp;CPreise ex Lager Hall bzw. Grinzens zuzgl. Transportkosten - Irrtum &amp;&amp; Druckfehler vorbehalten
&amp;D &amp;T (alle älteren Listen hiermit ungültig)&amp;RE-Mail: office@iberische-weine.at
Tel: +43 664 4525657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Abverkaufsliste als XLSX</vt:lpstr>
      <vt:lpstr>'Abverkaufsliste als XLSX'!Druckbereich</vt:lpstr>
      <vt:lpstr>'Abverkaufsliste als XLSX'!Print_Area</vt:lpstr>
      <vt:lpstr>'Abverkaufsliste als XLSX'!Print_Titles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J. Resi</dc:creator>
  <cp:lastModifiedBy>Bruno J. Resi</cp:lastModifiedBy>
  <cp:lastPrinted>2023-09-24T12:11:22Z</cp:lastPrinted>
  <dcterms:created xsi:type="dcterms:W3CDTF">2023-08-16T10:00:04Z</dcterms:created>
  <dcterms:modified xsi:type="dcterms:W3CDTF">2023-09-24T12:15:59Z</dcterms:modified>
</cp:coreProperties>
</file>